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01 WILLIAM\CATEDRAS\POSGRADO\TALLER 5\EFP Virtual\"/>
    </mc:Choice>
  </mc:AlternateContent>
  <xr:revisionPtr revIDLastSave="0" documentId="13_ncr:1_{17306E13-8F17-4924-BFC6-CDD6D01B810D}" xr6:coauthVersionLast="47" xr6:coauthVersionMax="47" xr10:uidLastSave="{00000000-0000-0000-0000-000000000000}"/>
  <bookViews>
    <workbookView xWindow="-108" yWindow="-108" windowWidth="23256" windowHeight="13176" xr2:uid="{00000000-000D-0000-FFFF-FFFF00000000}"/>
  </bookViews>
  <sheets>
    <sheet name="Introducción" sheetId="1" r:id="rId1"/>
    <sheet name="Empatía" sheetId="2" r:id="rId2"/>
    <sheet name="Creación y Co-creación" sheetId="3" r:id="rId3"/>
    <sheet name="Acción y Mediación" sheetId="4" r:id="rId4"/>
    <sheet name="Hallazgos" sheetId="5" r:id="rId5"/>
    <sheet name="Transferencia y retroalimentaci"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sl4nl1Y65GvYefxOpc9Szqgnx4GgBeO1hVqQ0TkkblE="/>
    </ext>
  </extLst>
</workbook>
</file>

<file path=xl/calcChain.xml><?xml version="1.0" encoding="utf-8"?>
<calcChain xmlns="http://schemas.openxmlformats.org/spreadsheetml/2006/main">
  <c r="J21" i="2" l="1"/>
  <c r="J23" i="6"/>
  <c r="J19" i="5"/>
  <c r="J23" i="4"/>
  <c r="J23" i="3"/>
  <c r="I7" i="6" l="1"/>
  <c r="H52" i="6" l="1"/>
  <c r="H53" i="6" s="1"/>
  <c r="K7" i="2"/>
  <c r="H51" i="5"/>
  <c r="H52" i="5" s="1"/>
  <c r="H59" i="4"/>
  <c r="H60" i="4" s="1"/>
  <c r="H49" i="3"/>
  <c r="H50" i="3" s="1"/>
  <c r="J7" i="6"/>
  <c r="I7" i="5"/>
  <c r="I50" i="5" s="1"/>
  <c r="I51" i="5" s="1"/>
  <c r="I7" i="4"/>
  <c r="I58" i="4" s="1"/>
  <c r="I59" i="4" s="1"/>
  <c r="I7" i="3"/>
  <c r="J7" i="3" s="1"/>
  <c r="I52" i="5" l="1"/>
  <c r="I60" i="4"/>
  <c r="I51" i="6"/>
  <c r="I52" i="6" s="1"/>
  <c r="G52" i="6" s="1"/>
  <c r="G53" i="6" s="1"/>
  <c r="G51" i="5"/>
  <c r="J7" i="5"/>
  <c r="J7" i="4"/>
  <c r="G59" i="4"/>
  <c r="I48" i="3"/>
  <c r="I49" i="3" s="1"/>
  <c r="G49" i="3" s="1"/>
  <c r="G50" i="3" s="1"/>
  <c r="I7" i="2"/>
  <c r="H47" i="2"/>
  <c r="H48" i="2" s="1"/>
  <c r="K5" i="1"/>
  <c r="G52" i="5" l="1"/>
  <c r="G60" i="4"/>
  <c r="I53" i="6"/>
  <c r="I50" i="3"/>
  <c r="J7" i="2"/>
  <c r="K7" i="6" s="1"/>
  <c r="I46" i="2"/>
  <c r="I47" i="2" s="1"/>
  <c r="I48" i="2" s="1"/>
  <c r="K6" i="1"/>
  <c r="L6" i="1" s="1"/>
  <c r="G47" i="2" l="1"/>
  <c r="G48" i="2" s="1"/>
</calcChain>
</file>

<file path=xl/sharedStrings.xml><?xml version="1.0" encoding="utf-8"?>
<sst xmlns="http://schemas.openxmlformats.org/spreadsheetml/2006/main" count="567" uniqueCount="233">
  <si>
    <t>DATOS GENERALES DE LA ASIGNATURA</t>
  </si>
  <si>
    <t>Curso</t>
  </si>
  <si>
    <t xml:space="preserve">Facultad </t>
  </si>
  <si>
    <t xml:space="preserve">Programa: </t>
  </si>
  <si>
    <t>Semestre</t>
  </si>
  <si>
    <t>No. Créditos Académico del curso:</t>
  </si>
  <si>
    <t>Horas de estudio Autónomo</t>
  </si>
  <si>
    <t>Duración del curso (en semanas)</t>
  </si>
  <si>
    <t>Prerrequisitos</t>
  </si>
  <si>
    <t xml:space="preserve">Horas de acompañamiento directo por parte del Tutor </t>
  </si>
  <si>
    <t xml:space="preserve">Tipo de Curso </t>
  </si>
  <si>
    <t>Aulas Autodirigidas</t>
  </si>
  <si>
    <t>Teórico</t>
  </si>
  <si>
    <t>Fecha de diseño o actualización del curso</t>
  </si>
  <si>
    <t xml:space="preserve">Aulas Dirigidas </t>
  </si>
  <si>
    <t>x</t>
  </si>
  <si>
    <t>Práctico</t>
  </si>
  <si>
    <t>Versión</t>
  </si>
  <si>
    <t>Aulas Inmersivas</t>
  </si>
  <si>
    <t>Teórico - práctico</t>
  </si>
  <si>
    <t xml:space="preserve">
Aulas prácticas</t>
  </si>
  <si>
    <t>Experto temático</t>
  </si>
  <si>
    <t>Perfil</t>
  </si>
  <si>
    <t xml:space="preserve">Datos de Contácto </t>
  </si>
  <si>
    <t>Área de formación</t>
  </si>
  <si>
    <t xml:space="preserve">INTRODUCCIÓN DEL CURSO </t>
  </si>
  <si>
    <t>COMPETENCIA(S) GENERAL DEL PROGRAMA</t>
  </si>
  <si>
    <t>SITUACIÓN PROBLÉMICA</t>
  </si>
  <si>
    <t>RESULTADOS DE APRENDIZAJE</t>
  </si>
  <si>
    <t>SER</t>
  </si>
  <si>
    <t xml:space="preserve">SABER </t>
  </si>
  <si>
    <t>HACER</t>
  </si>
  <si>
    <t xml:space="preserve">EVALUACIÓN DIAGNÓSTICA </t>
  </si>
  <si>
    <t>Nombre del Módulo</t>
  </si>
  <si>
    <t>Empatía y Reflexión</t>
  </si>
  <si>
    <t xml:space="preserve">GUIA DE ACTIVIDAD </t>
  </si>
  <si>
    <t>No. Actividad</t>
  </si>
  <si>
    <t>Tipo de actividad</t>
  </si>
  <si>
    <t>Individual/Grupal</t>
  </si>
  <si>
    <t>Texto Guía ( 2 horas)</t>
  </si>
  <si>
    <t>Nombre de la actividad</t>
  </si>
  <si>
    <t>Video tutorial (1 hora)</t>
  </si>
  <si>
    <t>Propósitos de la actividad</t>
  </si>
  <si>
    <t>Podcats (2 horas)</t>
  </si>
  <si>
    <t>Diapositivas( 30 minutos)</t>
  </si>
  <si>
    <t>Horas totales de Aprendizaje Autónomo</t>
  </si>
  <si>
    <t>Horas de ecuentro Directo</t>
  </si>
  <si>
    <t xml:space="preserve">animación (1 hora) </t>
  </si>
  <si>
    <t>Dimensiones a la que le apunta</t>
  </si>
  <si>
    <t>Juego(gamificación) (1 hora)</t>
  </si>
  <si>
    <t>Resultados de aprendizaje que le apunta</t>
  </si>
  <si>
    <t>Slide (30 minutos)</t>
  </si>
  <si>
    <t xml:space="preserve">Descripción de la evaluación significativa (Actividad)  desarrollando la actividad </t>
  </si>
  <si>
    <t>Rúbrica de Evaluación</t>
  </si>
  <si>
    <t xml:space="preserve">CRITERIO </t>
  </si>
  <si>
    <t xml:space="preserve">Valoración Baja </t>
  </si>
  <si>
    <t xml:space="preserve">Valoración Media </t>
  </si>
  <si>
    <t xml:space="preserve">Valoración alta </t>
  </si>
  <si>
    <t>Puntaje</t>
  </si>
  <si>
    <t xml:space="preserve">Contenidos temáticos Propuesta de recuso de aprendizaje </t>
  </si>
  <si>
    <t>Seleccione un Recurso de Aprendizaje</t>
  </si>
  <si>
    <t>TEMAS A DESARROLLAR</t>
  </si>
  <si>
    <t xml:space="preserve">Biblioteca virtual </t>
  </si>
  <si>
    <t xml:space="preserve">En el siguiente espacio deberá relacionar las lecturas de complemento a los temas planteados. </t>
  </si>
  <si>
    <t xml:space="preserve">Tema </t>
  </si>
  <si>
    <t xml:space="preserve">Lectura </t>
  </si>
  <si>
    <t>Páginas de consulta</t>
  </si>
  <si>
    <t>Material complementario</t>
  </si>
  <si>
    <t xml:space="preserve">En el siguiente espacio deberá sugerir enlaces externos para la consulta del material complmentario por temática planteada </t>
  </si>
  <si>
    <t>Lectura</t>
  </si>
  <si>
    <t>Descripción de la Actividad de aprendizaje</t>
  </si>
  <si>
    <t>Tareas y sub - actividades a desarrollar</t>
  </si>
  <si>
    <t>Tiempo de dedicación (recomendada) - horas</t>
  </si>
  <si>
    <t>Aprendizaje Autónomo</t>
  </si>
  <si>
    <t>Acompañamiento Directoro</t>
  </si>
  <si>
    <t>Total de horas asociadas a la actividad</t>
  </si>
  <si>
    <t>William Diaz Henao</t>
  </si>
  <si>
    <t>direccion.planeacionydesarrollo@taller5.edu.co</t>
  </si>
  <si>
    <t>Emprendimiento</t>
  </si>
  <si>
    <t>Construye proyectos innovadores, que den solución a las necesidades humanas y del entorno, a través de la implementación de metodologías ágiles y activas, que permitan la presentación de iniciativas de negocio a diferentes fuentes de financiación, con la posibilidad de convertirse en proyectos empresariales transformadores de vida y generadores de empleo.</t>
  </si>
  <si>
    <t>Biblioteca virtual</t>
  </si>
  <si>
    <t>Acompañamiento directo: foro reflexivo, atención a correo, retroalimentaciones</t>
  </si>
  <si>
    <t>Revisión de los contenidos temáticos</t>
  </si>
  <si>
    <t>Creación y Co-creación</t>
  </si>
  <si>
    <t>Acción y Mediación</t>
  </si>
  <si>
    <t>Hallazgos</t>
  </si>
  <si>
    <t>Transferencia y retroalimentación</t>
  </si>
  <si>
    <t>Evaluación Financiera de Proyectos</t>
  </si>
  <si>
    <t>ESPECIALIZACIÓN EN GESTIÓN DE PROYECTOS</t>
  </si>
  <si>
    <t>I</t>
  </si>
  <si>
    <t>X</t>
  </si>
  <si>
    <t>La globalización de todos los sectores y la competencia creciente a la que se enfrentan las organizaciones, obligan a preparar y evaluar con mejor precisión las inversiones. Se requiere, por lo tanto, poner a disposición del estudiante conocimientos y herramientas para evaluar proyectos, de manera que pueda considerar una amplia gama de opciones de forma rápida y confiable.
Por dichas razones, el módulo de Evaluación Financiera de Proyectos está orientado al conocimiento, no solo de las técnicas tradicionales para evaluar inversiones, sino que además incluye las facilidades que ofrece Excel® para realizar de manera práctica una óptima evaluación financiera de proyectos.
Es hace necesario que los estudiantes tengan los fundamentos básicos financieros que, aplicados al diseño y  que les permita evaluar sus decisiones. Para La Corporación Universitaria Taller 5, el aporte de las herramientas financieras permitirá a sus estudiantes adquirir las competencias necesarias para planear y evaluar sus proyectos.</t>
  </si>
  <si>
    <t>Comprende conceptos financieros básicos aplicables a la evaluación financiera de proyectos.</t>
  </si>
  <si>
    <t>Aplica herramientas de evaluación financiera, para la comprensión de la viabilidad de un proyecto.</t>
  </si>
  <si>
    <t>Crea modelos de evaluación financiera aplicados a proyectos, para determinar su viabilidad.</t>
  </si>
  <si>
    <t>COMPETENCIAS ESPECÍFICAS</t>
  </si>
  <si>
    <t>Entiende la fundamentación del impacto de las variables del entorno en los proyectos.
Conoce las herramientas de evaluación financiera, la descripción, interpretación y análisis de las cifras, que le permitirá entender la información financiera del proyecto, así como entender la estructura de ingresos, inversiones, gastos y costos, su clasificación, composición e importancia en la evaluación financiera de proyectos.</t>
  </si>
  <si>
    <t>Reconoce las herramientas necesarias para construir modelos de proyecciones financieras y aplicarlas mediante la investigación.
Entiende los temas relevantes de los indicadores de conveniencia financiera.</t>
  </si>
  <si>
    <t xml:space="preserve">
Aplica las herramientas financieras, como un resultado de aprendizaje, a situaciones reales de su entorno para la construcción de modelos de evaluación financiera de proyectos.</t>
  </si>
  <si>
    <t>En 1970 Adolph Coors Company era una pequeña fábrica de cerveza que atendía un mercado regional. Gracias a la calidad de sus productos y a una mercadotecnia agresiva, en 1990 se convirtió en la marca número 3 de USA. Durante esa fase de crecimiento, rápido se concentró en la mercadotecnia y tecnología, en ingeniería y aumento de la capacidad. Invertía en equipo o en plantas nuevas sin analizar detenidamente los proyectos. Su lema era "Construye y lo demás se te dará por añadidura". Y en efecto, por dos décadas el público adoptó su marca.
Sin embargo, la industria cervecera empezó a tener grandes problemas en la década de 1990. Muchos consumidores se sintieron atraídos por el vino y entonces el crecimiento de la venta de cerveza cayó por debajo de 1% anual. Además, se inauguraron muchas micro fábricas, ofreciéndoles una alternativa frente a las marcas nacionales. Todo ello perjudicó a la compañía, cuya falta de disciplina financiera la había llevado a utilizar el capital en forma frívola y por tanto a una infraestructura costosa.
La empresa contrató a un director de finanzas, que pronto descubrió que el capital invertido tenía un bajo rendimiento, que el flujo de efectivo libre era negativo y que los procesos de planeación eran poco confiables. Se estableció un programa para enseñar a los gerentes e ingenieros a analizar científicamente los proyectos. Más importante aún: cambió la cultura para que ya no se concentrara en un crecimiento desordenado ni en la ingeniería de alta tecnología, sino en crear valor para los accionistas. El nuevo enfoque fue puesto a prueba cuando la compañía reexaminó los planes de una nueva planta de lavado de botellas en Virginia. Con los procesos de presupuestación de capital implantados por Wolf, el equipo del proyecto logró reducir el costo de la inversión en un 25%. Además, se introdujeron modificaciones de diseño que redujeron los costos de operación. La compañía mejoró paulatinamente el rendimiento del capital invertido, lo mismo que el flujo de efectivo libre. El precio de las acciones aumentó de $14 cada una en 1995 a más de $65 en mayo de 2004, una ganancia promedio anual de más de 18%. (Texto adaptado de Ehrhardt, M. 2009).
La situación planteada en la lectura anterior refleja la problemática de muchas empresas: una deficiente estructura y gestión Financiera, enfoque en utilidades de corto plazo, poca o nula planeación, desconocimiento de herramientas de evaluación, entre otras. Pocas empresas escapan a esta realidad. Frente a esta problemática surgen varias inquietudes a resolver durante el curso: ¿Cuáles son las variables financieras internas y externas que se deben tener en cuenta a la hora de evaluar un proyecto de inversión? ¿Cuáles son las principales herramientas financieras que se deben conocer y aplicar, para evaluar financieramente un proyecto de inversión y minimizar los riesgos? ¿Cómo diseñar un modelo financiero sencillo que permita hacer proyecciones de ingresos, costos y gastos, para el control financiero de la empresa?</t>
  </si>
  <si>
    <t>Análisis de evaluación Diagnóstica</t>
  </si>
  <si>
    <t>Cantidad de aciertos</t>
  </si>
  <si>
    <t>Retroalimentación</t>
  </si>
  <si>
    <t>Entre 10 y 12</t>
  </si>
  <si>
    <t>El estudiante cuenta con los conocimientos necesarios para abordar de manera adecuada las temáticas del curso</t>
  </si>
  <si>
    <t>Entre 7 y 9</t>
  </si>
  <si>
    <t>El estudiante necesita fortalecer algunos conocimientos necesarios para abordar de manera adecuada las temáticas del curso</t>
  </si>
  <si>
    <t>6 o menos</t>
  </si>
  <si>
    <t>Se recomienda al estudiante retomar conceptos del curso de diseño de proyectos o buscar acompañamiento de un tutor.</t>
  </si>
  <si>
    <t>Ver anexo.</t>
  </si>
  <si>
    <t xml:space="preserve">Desarrollo de la actividad:  </t>
  </si>
  <si>
    <t>Desarrollo de la actividad:</t>
  </si>
  <si>
    <t xml:space="preserve">Desarrollo de la actividad: </t>
  </si>
  <si>
    <t>Doctor of Business Administration with a Major in Business and Finance, Master of Science with a Major in Finance, Especialista en Administración Financiera, Contador Público Titulado. Miembro de Juntas Directivas. 24 años de experiencia como Director Administrativo y Financiero de Empresas como:  Operamos 2000 S.A., Gestaguas S.A. E.S.P., Sotomayor Construcciones de México, Grupo Zacapu de México, Pintecol, Grupo Concalidad, Grupo Cemex. Consultor Externo de empresas como EAAB, para la implementación de NIIF. Y Valoración de empresas. 17 años  de experiencia docente en pregrado y posgrado en: Universidad Católica, Politécnico Grancolombiano, Uniempresarial, Universidad Piloto, Unitec, Universidad Cooperativa, AIU.Capacitador de Fenalco. Director de Planeación y Desarrollo de Taller Cinco.</t>
  </si>
  <si>
    <t>La importancia del Diseño de proyectos</t>
  </si>
  <si>
    <t>Los Proyectos y la Generaciónde Valor</t>
  </si>
  <si>
    <t>https://web.p.ebscohost.com/ehost/ebookviewer/ebook/ZTAwMHh3d19fMTA0Mjc1Nl9fQU41?sid=9a9da7df-4088-4d9a-9822-41ac18c7eea8@redis&amp;vid=4&amp;format=EB&amp;rid=1</t>
  </si>
  <si>
    <t>Título:
Evaluación de proyectos de inversión : Herramientas financieras para analizar la creación de valor</t>
  </si>
  <si>
    <t>Aspectos introductorios</t>
  </si>
  <si>
    <t>Formulación de Proyectos</t>
  </si>
  <si>
    <t>Naked Project Management : The Bare Facts</t>
  </si>
  <si>
    <t>Projects</t>
  </si>
  <si>
    <t>https://web.p.ebscohost.com/ehost/ebookviewer/ebook/ZTAwMHh3d19fNTA0Njg3X19BTg2?sid=9a9da7df-4088-4d9a-9822-41ac18c7eea8%40redis&amp;vid=6&amp;format=EB&amp;rid=1</t>
  </si>
  <si>
    <t>Project Management for Small Projects</t>
  </si>
  <si>
    <t>https://web.p.ebscohost.com/ehost/ebookviewer/ebook/ZTAwMHh3d19fMTY3MjIwMF9fQU41?sid=9a9da7df-4088-4d9a-9822-41ac18c7eea8%40redis&amp;vid=7&amp;format=EB&amp;rid=1</t>
  </si>
  <si>
    <t>Proyecciones Financieras</t>
  </si>
  <si>
    <t>Ingeniería Económica</t>
  </si>
  <si>
    <t>Indicadores de Conveniencia Financiera</t>
  </si>
  <si>
    <t>Matemática para las decisiones financieras</t>
  </si>
  <si>
    <t>https://web.p.ebscohost.com/ehost/ebookviewer/ebook/ZTAwMHh3d19fMTA0Mjc2N19fQU41?sid=9a9da7df-4088-4d9a-9822-41ac18c7eea8@redis&amp;vid=14&amp;format=EB&amp;rid=1</t>
  </si>
  <si>
    <t>Matemáticas financieras 5a. Ed</t>
  </si>
  <si>
    <t>https://web.p.ebscohost.com/ehost/ebookviewer/ebook/ZTAwMHh3d19fNzEwMjI2X19BTg2?sid=9a9da7df-4088-4d9a-9822-41ac18c7eea8@redis&amp;vid=15&amp;format=EB&amp;rid=2</t>
  </si>
  <si>
    <t>Decisiones de valor basadas en proyectos</t>
  </si>
  <si>
    <t>Decisiones de inversión : para la valoración financiera de proyectos y empresas</t>
  </si>
  <si>
    <t>https://web.p.ebscohost.com/ehost/detail/detail?vid=18&amp;sid=9a9da7df-4088-4d9a-9822-41ac18c7eea8%40redis&amp;bdata=Jmxhbmc9ZXMmc2l0ZT1laG9zdC1saXZl#db=e000xww&amp;AN=1368625</t>
  </si>
  <si>
    <t>Decisiones de inversión</t>
  </si>
  <si>
    <t>Valoración de empresas</t>
  </si>
  <si>
    <t>https://web.p.ebscohost.com/ehost/ebookviewer/ebook/ZTAwMHh3d19fNDc4NDc1X19BTg2?sid=9a9da7df-4088-4d9a-9822-41ac18c7eea8@redis&amp;vid=19&amp;format=EB&amp;rid=1</t>
  </si>
  <si>
    <t>Proyecto Final</t>
  </si>
  <si>
    <t>Guía para elaboración de Proyecto Final</t>
  </si>
  <si>
    <t>Introducción al Curso</t>
  </si>
  <si>
    <t>Identificar los conceptos básicos de los proyectos de inversión y su relación con la generación de riqueza.</t>
  </si>
  <si>
    <t>Ser -Saber</t>
  </si>
  <si>
    <t>Respondió acertadamente hasta tres preguntas.
(de 0,0 a 3,0 puntos)</t>
  </si>
  <si>
    <t>Respondió acertadamente cuatro preguntas.
(4,0 puntos)</t>
  </si>
  <si>
    <t>Respondió acertadamente cinco preguntas.
(5,0 puntos)</t>
  </si>
  <si>
    <t>Participación en el foro</t>
  </si>
  <si>
    <t>No participó en el foro
(0,0 Puntos)</t>
  </si>
  <si>
    <t>Participó en el foro, pero no respondió la pregunta con claridad o no comentó a tres compañeros.
(de 1,0 a 4,3 Puntos)</t>
  </si>
  <si>
    <t>Participó en el foro, respondió la pregunta con claridad y comentó a tres compañeros.
(de 4,4 a 5,0 Puntos)</t>
  </si>
  <si>
    <t>Identificar cómo los componentes, estudios y técnicas aplicados para la correcta formulación de un proyecto de inversión, determinan la viabilidad financiera del msmo.</t>
  </si>
  <si>
    <t>Saber - Hacer</t>
  </si>
  <si>
    <t xml:space="preserve">Pregunta 1: Identifica tres necesidades que puedan dar origen a proyectos de inversión. </t>
  </si>
  <si>
    <t>No dentifica necesidades que puedan dar origen a proyectos de inversión.
(0,0 puntos)</t>
  </si>
  <si>
    <t>Ientifica hasta dos necesidades que puedan dar origen a proyectos de inversión.
(1,0 a 4,0 puntos)</t>
  </si>
  <si>
    <t>Ientifica tres necesidades que puedan dar origen a proyectos de inversión.
(4,1 a 5,0 puntos)</t>
  </si>
  <si>
    <t>Pregunta 2: Elige una de ellas y crea un modelo Canvas para evaluarla.</t>
  </si>
  <si>
    <t>No elabora el modelo Canvas
(0,0 puntos)</t>
  </si>
  <si>
    <t>Elabora el modelo Canvas, desarrollando todos los factores
(4,4 a 5,0 puntos)</t>
  </si>
  <si>
    <t>Si bien elabora el modelo Canvas, falta alguno de los factores o no están completamente desarrollados
(1,0 a 4,3 puntos)</t>
  </si>
  <si>
    <t>Pregunta 3</t>
  </si>
  <si>
    <t>Pregunta 4</t>
  </si>
  <si>
    <t>Pregunta 5</t>
  </si>
  <si>
    <t>Respuesta incorrecta
(0,0 Puntos)</t>
  </si>
  <si>
    <t>Respuesta correcta
(5,0 Puntos)</t>
  </si>
  <si>
    <t>Respuesta parcialmente correcta
(1,0 a 4,9 Puntos)</t>
  </si>
  <si>
    <t>Apropia distintas definiciones de proyectos de inversión y comprender su importancia a nivel empresarial
Entiende las necesidades que dan origen a los proyectos de inversión, para identificar nueva oportunidades.
Distingue las fases de un proyecto de inversión como un orden lógico necesario para la correcta evaluación financiera del mismo.</t>
  </si>
  <si>
    <t>Conoce la clasificación de los proyectos de inversión y cómo la misma incide en las técnicas de evaluación.
Comprende conceptos financieros básicos aplicables a la evaluación financiera de proyectos</t>
  </si>
  <si>
    <t>Pregunta 6: Consulta la teoría de las fuerzas que mueven los sectores industriales de Michael Porter y explica cómo pueden afectar a los proyectos de inversión.</t>
  </si>
  <si>
    <t>No se evidencia la consulta de las fuerzas que mueven los sectores indutriales
(0,0 Puntos)</t>
  </si>
  <si>
    <t>Se evidencia la consulta de las fuerzas que mueven los sectores indutriales, aunque no se explica claramente cómo afectan los proyectos
(1,0 a 4,0 Puntos)</t>
  </si>
  <si>
    <t>Se evidencia la consulta de las fuerzas que mueven los sectores indutriales, aunque no se explica claramente cómo afectan los proyectos
(4,1 a 54,0 Puntos)</t>
  </si>
  <si>
    <t>Realización de actividad de emparejamiento en la plataforma</t>
  </si>
  <si>
    <t>Identificar los elementos necesarios para evaluar financieramente un proyecto de inversión, tomando como base el método de flujo del proyecto descontado.</t>
  </si>
  <si>
    <t>Entiende, desde el punto de vista conceptual, matemático y gráfico, las herramientas que ofrecen la ingeniería económica para determinar la conveniencia de realizar un proyecto.
Identifica los componentes de la evaluación financiera de proyectos de inversión.
Comprende los pasos para la construcción del flujo del proyecto, diferenciándolo de otros tipos de flujos utilizados en finanzas.
Reconoce las diferencias entre los distintos tipos de indicadores de conveniencia financiera y determinar cuáles de ellos resultan más adecuados para evaluar distintos tipos de proyectos.</t>
  </si>
  <si>
    <t>Respondió acertadamente seis preguntas.
(5,0 puntos)</t>
  </si>
  <si>
    <t>Respondió acertadamente cinco preguntas.
(4,2 puntos)</t>
  </si>
  <si>
    <t>Respondió acertadamente hasta cuatro preguntas.
(de 0,0 a 3,3 puntos)</t>
  </si>
  <si>
    <t>Cantidad de respuestas correctas a los ejerecicios 7 a 12</t>
  </si>
  <si>
    <t>Respuestas a evaluación de selección múltiple en la plataforma</t>
  </si>
  <si>
    <t>Cantidad de respuestas correctas a las preguntas 1 a 6</t>
  </si>
  <si>
    <t>Solución de ejercicio 19</t>
  </si>
  <si>
    <t>No resolvió el ejercicio
(0,0 Puntos)</t>
  </si>
  <si>
    <t>Resolvió el ejercicio, pero hay errores en los resultados o no se aprecia por completo el uso de fórmulas o funciones.
(1,0 a 4,3 Puntos)</t>
  </si>
  <si>
    <t>Identificar cómo los indicadores de conveniencia financiera de proyectos se enlazan con la Gerencia Basada en Valor para consolidar mecanismos de Generación de Valor para el desarrollo empresarial.</t>
  </si>
  <si>
    <t>Aplica elementos de la Gerencia Basada en Valor, en la comprensión de los resultados de la evaluación financiera de los proyectos de inversión.
Entiende cómo se determina el costo de capital promedio ponderado y cuál es su importancia en la generación de valor.
Analiza diversos factores que inciden en la determinación del valor agregado por los proyectos de inversión a las empresas.
Relaciona el Valor Presente Neto con el Valor Económico Agregado, como indicadores que permiten determinar el cumplimiento del objetivo básico financiero.</t>
  </si>
  <si>
    <t>Solución del caso</t>
  </si>
  <si>
    <t>Respondió acertadamente hasta seis preguntas.
(de 0,0 a 3,3 puntos)</t>
  </si>
  <si>
    <t>Respondió acertadamente hasta ocho preguntas.
(de 3,9 a 4,4 puntos)</t>
  </si>
  <si>
    <t>Respondió acertadamente nueve preguntas.
(5,0 puntos)</t>
  </si>
  <si>
    <t>Crear modelos de evaluación financiera aplicados a proyectos, para determinar su viabilidad.</t>
  </si>
  <si>
    <t>Aplica de las herramientas financieras, como un resultado de aprendizaje a situaciones reales de su entorno la construcción de modelos de evaluación financiera de proyectos.</t>
  </si>
  <si>
    <t>Informe escrito</t>
  </si>
  <si>
    <t>Modelo en excel</t>
  </si>
  <si>
    <t>Video</t>
  </si>
  <si>
    <t>ELInforme no evidencia el desarrollo de varios de los puntos requeridos y/o no cumple con las normas APA
(de 0,0 a 3,0 puntos)</t>
  </si>
  <si>
    <t>ELInforme  evidencia el desarrollo de casi todos los puntos requeridos y cumple en gran medida con las normas APA
(de 3,1 a 4,3 puntos)</t>
  </si>
  <si>
    <t>ELInforme  evidencia el desarrollo de  todos de los puntos requeridos y cumple con las normas APA
(de 4,4 a 5,0 puntos)</t>
  </si>
  <si>
    <t>No elaboró modelo en excel
(0,0 Puntos)</t>
  </si>
  <si>
    <t>El modelo en excel no cumple con todos los requisito. Hay errores en los resultados o no se aprecia por completo el uso de fórmulas o funciones.
(1,0 a 4,3 Puntos)</t>
  </si>
  <si>
    <t>Elaboró modelo en excel, sin errores en los resultados y se aprecia el uso de fórmulas o funciones.
(4,4 a 5,0 Puntos)</t>
  </si>
  <si>
    <t>Resolvió el ejercicio, sin errores en los resultados y se aprecia el uso de fórmulas o funciones.
(4,4 a 5,0 Puntos)</t>
  </si>
  <si>
    <t>No envió diapositivas
(0,0 Puntos)</t>
  </si>
  <si>
    <t>Elaboró las diapositiva cumpliendo casi todos los requerimientos
(1,0 a 4,3 Puntos)</t>
  </si>
  <si>
    <t>Elaboró las diapositiva cumpliendo todos los requerimientos.
(4,4 a 5,0 Puntos)</t>
  </si>
  <si>
    <t>No envió video
(0,0 Puntos)</t>
  </si>
  <si>
    <t>Elaboró el video cumpliendo casi todos los requerimientos
(1,0 a 4,3 Puntos)</t>
  </si>
  <si>
    <t>Elaboró el video cumpliendo todos los requerimientos.
(4,4 a 5,0 Puntos)</t>
  </si>
  <si>
    <t>Pregunta 1</t>
  </si>
  <si>
    <t>Pregunta 2</t>
  </si>
  <si>
    <t>No explica el concepto solicitado.
(0,0 puntos)</t>
  </si>
  <si>
    <t>Explica parcialmente el concepto solicitado
(1,0 a 4,0 puntos)</t>
  </si>
  <si>
    <t>Explica claramente el concepto solicitado
(4,1 a 5,0 puntos)</t>
  </si>
  <si>
    <t>No formula el ejemplo solicitado.
(0,0 puntos)</t>
  </si>
  <si>
    <t>Formula claramente el ejemplo solicitado
(4,1 a 5,0 puntos)</t>
  </si>
  <si>
    <t>Formula parcialmente el ejemplo solicitado
(1,0 a 4,0 puntos)</t>
  </si>
  <si>
    <r>
      <rPr>
        <b/>
        <sz val="10"/>
        <color theme="1"/>
        <rFont val="Arial Narrow"/>
        <family val="2"/>
      </rPr>
      <t xml:space="preserve">El objetivo de esta actividad es identificar los conceptos básicos de los proyectos de inversión y su relación con la generación de riqueza. La actividad consiste en </t>
    </r>
    <r>
      <rPr>
        <b/>
        <sz val="16"/>
        <color theme="1"/>
        <rFont val="Arial Narrow"/>
        <family val="2"/>
      </rPr>
      <t>entregar un trabajo escrito</t>
    </r>
    <r>
      <rPr>
        <b/>
        <sz val="10"/>
        <color theme="1"/>
        <rFont val="Arial Narrow"/>
        <family val="2"/>
      </rPr>
      <t xml:space="preserve"> que cumpla las condiciones indicadas más adelante y </t>
    </r>
    <r>
      <rPr>
        <b/>
        <sz val="16"/>
        <color theme="1"/>
        <rFont val="Arial Narrow"/>
        <family val="2"/>
      </rPr>
      <t>participar en el foro de la unidad.</t>
    </r>
    <r>
      <rPr>
        <b/>
        <sz val="10"/>
        <color theme="1"/>
        <rFont val="Arial Narrow"/>
        <family val="2"/>
      </rPr>
      <t xml:space="preserve">
Tengan presente las siguientes indicaciones para realizar esta actividad: </t>
    </r>
    <r>
      <rPr>
        <sz val="10"/>
        <color theme="1"/>
        <rFont val="Arial Narrow"/>
        <family val="2"/>
      </rPr>
      <t xml:space="preserve">
1)	Lea el texto que está ubicado en la unidad 1, denominado “Los Proyectos y la Generación de Valor"
2)	Consulte el video: “Los Proyectos y la Generación de Valor", que se encuentra en la unidad 1. 
3)	Consulte las diapositivas, ubicadas en la unidad 1 que tiene como título “Los Proyectos y la Generación de Valor"
4)	Una vez consultados los recursos de aprendizaje mencionados anteriormente, va</t>
    </r>
    <r>
      <rPr>
        <b/>
        <sz val="12"/>
        <color theme="1"/>
        <rFont val="Arial Narrow"/>
        <family val="2"/>
      </rPr>
      <t xml:space="preserve"> responder las preguntas del final de la lectura</t>
    </r>
    <r>
      <rPr>
        <sz val="10"/>
        <color theme="1"/>
        <rFont val="Arial Narrow"/>
        <family val="2"/>
      </rPr>
      <t xml:space="preserve"> (preguntas 1 a 5 de la página 45 del libro Generación de Valor a través de Proyectos de Inversión) y </t>
    </r>
    <r>
      <rPr>
        <b/>
        <sz val="14"/>
        <color theme="1"/>
        <rFont val="Arial Narrow"/>
        <family val="2"/>
      </rPr>
      <t>enviar</t>
    </r>
    <r>
      <rPr>
        <sz val="10"/>
        <color theme="1"/>
        <rFont val="Arial Narrow"/>
        <family val="2"/>
      </rPr>
      <t xml:space="preserve"> sus respuestas en un</t>
    </r>
    <r>
      <rPr>
        <b/>
        <sz val="14"/>
        <color theme="1"/>
        <rFont val="Arial Narrow"/>
        <family val="2"/>
      </rPr>
      <t xml:space="preserve"> trabajo escrito</t>
    </r>
    <r>
      <rPr>
        <sz val="10"/>
        <color theme="1"/>
        <rFont val="Arial Narrow"/>
        <family val="2"/>
      </rPr>
      <t xml:space="preserve"> que cumpla las condiciones indicadas más adelante.
5) </t>
    </r>
    <r>
      <rPr>
        <b/>
        <sz val="12"/>
        <color theme="1"/>
        <rFont val="Arial Narrow"/>
        <family val="2"/>
      </rPr>
      <t>Participe</t>
    </r>
    <r>
      <rPr>
        <sz val="10"/>
        <color theme="1"/>
        <rFont val="Arial Narrow"/>
        <family val="2"/>
      </rPr>
      <t xml:space="preserve"> en el foro denominado ““Los Proyectos y la Generación de Valor"”, en donde deberá responder a la siguiente pregunta: ¿Cuál es el objetivo básico financiero de una empresa y por qué los proyectos de inversión pueden ayudar a cumplirlo?, recuerde argumentar y comentar como mínimo a 3 compañeros.  </t>
    </r>
  </si>
  <si>
    <r>
      <rPr>
        <b/>
        <sz val="10"/>
        <color theme="1"/>
        <rFont val="Arial Narrow"/>
        <family val="2"/>
      </rPr>
      <t xml:space="preserve">El objetivo de esta actividad es Identificar cómo los componentes, estudios y técnicas aplicados para la correcta formulación de un proyecto de inversión, determinan la viabilidad financiera del msmo. La actividad consiste en </t>
    </r>
    <r>
      <rPr>
        <b/>
        <sz val="16"/>
        <color theme="1"/>
        <rFont val="Arial Narrow"/>
        <family val="2"/>
      </rPr>
      <t>entregar un trabajo escrito</t>
    </r>
    <r>
      <rPr>
        <b/>
        <sz val="10"/>
        <color theme="1"/>
        <rFont val="Arial Narrow"/>
        <family val="2"/>
      </rPr>
      <t xml:space="preserve"> que cumpla las condiciones indicadas más adelante, </t>
    </r>
    <r>
      <rPr>
        <b/>
        <sz val="16"/>
        <color theme="1"/>
        <rFont val="Arial Narrow"/>
        <family val="2"/>
      </rPr>
      <t>realizar la actividad de Emparejar conceptos</t>
    </r>
    <r>
      <rPr>
        <b/>
        <sz val="10"/>
        <color theme="1"/>
        <rFont val="Arial Narrow"/>
        <family val="2"/>
      </rPr>
      <t xml:space="preserve"> que encontratrá al final de la unidad 2 en la platarforma y</t>
    </r>
    <r>
      <rPr>
        <b/>
        <sz val="16"/>
        <color theme="1"/>
        <rFont val="Arial Narrow"/>
        <family val="2"/>
      </rPr>
      <t xml:space="preserve"> participar en el foro</t>
    </r>
    <r>
      <rPr>
        <b/>
        <sz val="10"/>
        <color theme="1"/>
        <rFont val="Arial Narrow"/>
        <family val="2"/>
      </rPr>
      <t xml:space="preserve"> de la unidad.
Tengan presente las siguientes indicaciones para la entrega de este trabajo: </t>
    </r>
    <r>
      <rPr>
        <sz val="10"/>
        <color theme="1"/>
        <rFont val="Arial Narrow"/>
        <family val="2"/>
      </rPr>
      <t xml:space="preserve">
1)	Lea el texto que está ubicado en la unidad 2, denominado “Formulación de Proyectos"
2)	Consulte el video: “Formulación de Proyectos", que se encuentra en la unidad 2.
3)	Consulte las diapositivas, ubicadas en la unidad 2 que tiene como título “Formulación de Proyectos"
4)	Una vez consultados los recursos de aprendizaje mencionados anteriormente, va </t>
    </r>
    <r>
      <rPr>
        <b/>
        <sz val="14"/>
        <color theme="1"/>
        <rFont val="Arial Narrow"/>
        <family val="2"/>
      </rPr>
      <t>responder las preguntas del final de la lectura</t>
    </r>
    <r>
      <rPr>
        <sz val="10"/>
        <color theme="1"/>
        <rFont val="Arial Narrow"/>
        <family val="2"/>
      </rPr>
      <t xml:space="preserve"> (preguntas 1 a 6 de la página 93 del libro Generación de Valor a través de Proyectos de Inversión) y </t>
    </r>
    <r>
      <rPr>
        <b/>
        <sz val="16"/>
        <color theme="1"/>
        <rFont val="Arial Narrow"/>
        <family val="2"/>
      </rPr>
      <t>enviar</t>
    </r>
    <r>
      <rPr>
        <sz val="10"/>
        <color theme="1"/>
        <rFont val="Arial Narrow"/>
        <family val="2"/>
      </rPr>
      <t xml:space="preserve"> sus respuestas en un</t>
    </r>
    <r>
      <rPr>
        <b/>
        <sz val="16"/>
        <color theme="1"/>
        <rFont val="Arial Narrow"/>
        <family val="2"/>
      </rPr>
      <t xml:space="preserve"> trabajo escrito</t>
    </r>
    <r>
      <rPr>
        <sz val="10"/>
        <color theme="1"/>
        <rFont val="Arial Narrow"/>
        <family val="2"/>
      </rPr>
      <t xml:space="preserve"> que cumpla las condiciones indicadas más adelante.
5) </t>
    </r>
    <r>
      <rPr>
        <b/>
        <sz val="14"/>
        <color theme="1"/>
        <rFont val="Arial Narrow"/>
        <family val="2"/>
      </rPr>
      <t>Realice</t>
    </r>
    <r>
      <rPr>
        <sz val="10"/>
        <color theme="1"/>
        <rFont val="Arial Narrow"/>
        <family val="2"/>
      </rPr>
      <t xml:space="preserve"> la actividad de</t>
    </r>
    <r>
      <rPr>
        <b/>
        <sz val="14"/>
        <color theme="1"/>
        <rFont val="Arial Narrow"/>
        <family val="2"/>
      </rPr>
      <t xml:space="preserve"> "emparejar conceptos"</t>
    </r>
    <r>
      <rPr>
        <b/>
        <sz val="10"/>
        <color theme="1"/>
        <rFont val="Arial Narrow"/>
        <family val="2"/>
      </rPr>
      <t xml:space="preserve"> </t>
    </r>
    <r>
      <rPr>
        <sz val="10"/>
        <color theme="1"/>
        <rFont val="Arial Narrow"/>
        <family val="2"/>
      </rPr>
      <t xml:space="preserve">que encontrára al final de la unidad 2 en la plataforma
6) </t>
    </r>
    <r>
      <rPr>
        <b/>
        <sz val="14"/>
        <color theme="1"/>
        <rFont val="Arial Narrow"/>
        <family val="2"/>
      </rPr>
      <t>Participe</t>
    </r>
    <r>
      <rPr>
        <sz val="10"/>
        <color theme="1"/>
        <rFont val="Arial Narrow"/>
        <family val="2"/>
      </rPr>
      <t xml:space="preserve"> en el foro denominado ““Formulación de Proyectos"”, en donde deberá responder a la siguiente pregunta: ¿Cuáles son las variables financieras internas y externas que se deben tener en cuenta a la hora de evaluar un proyecto de inversión?, recuerde argumentar y comentar como mínimo a 3 compañeros.  </t>
    </r>
  </si>
  <si>
    <r>
      <rPr>
        <b/>
        <sz val="16"/>
        <color rgb="FF000000"/>
        <rFont val="Arial Narrow"/>
        <family val="2"/>
      </rPr>
      <t>Cómo entregar el trabajo escrito:</t>
    </r>
    <r>
      <rPr>
        <sz val="10"/>
        <color rgb="FF000000"/>
        <rFont val="Arial Narrow"/>
        <family val="2"/>
      </rPr>
      <t xml:space="preserve">
Este trabajo lo deberán entregar mediante un escrito en formato Word.
No es necesario presentarlo bajo normas APA
Escriba al inicio los nombres completos de todos los integrantes del grupo de trabajo.
Las respuestas  las preguntas 1 a 4 no deben superar 50 palabras cada una.
Para la pregunta 5 se permite una respuesta de hasta 200 palabras.
Si se supera el número de palabra para cualquiera de las respuestas, habrá una penalidad de un punto (1) sobre la nota final. No es necesario presentarlo bajo normas APA. 
El trabajo se debe cargar en la plataforma de Moodle antes de las 23:00 horas de día señalado como fecha máxima de entrega. Después de esa fecha no se recibirán más trabajos y su nota será 0,0
Recuerde presentarlo en gurpos de máximo tres integrantes
Envíe solo un trabajo por grupo</t>
    </r>
  </si>
  <si>
    <r>
      <rPr>
        <b/>
        <sz val="16"/>
        <color rgb="FF000000"/>
        <rFont val="Arial Narrow"/>
        <family val="2"/>
      </rPr>
      <t xml:space="preserve">Cómo entregar el trabajo escrito </t>
    </r>
    <r>
      <rPr>
        <sz val="10"/>
        <color rgb="FF000000"/>
        <rFont val="Arial Narrow"/>
        <family val="2"/>
      </rPr>
      <t xml:space="preserve">
Este trabajo lo deberán entregar mediante un escrito en formato Word.
No es necesario presentarlo bajo normas APA
Escriba al inicio los nombres completos de todos los integrantes del grupo de trabajo.
Las respuestas  las preguntas 1, 3, 4 y 5 no deben superar 50 palabras cada una.
Para la pregunta 2 se debre incluir el lienzo Canvas en formato de tabla editable.
Para la pregunta 6 se permite una respuesta de hasta 400 palabras.
Si se supera el número de palabra para cualquiera de las respuestas, habrá una penalidad de un punto (1) sobre la nota final. No es necesario presentarlo bajo normas APA. 
El trabajo se debe cargar en la plataforma de Moodle antes de las 23:00 horas de día señalado como fecha máxima de entrega. Después de esa fecha no se recibirán más trabajos y su nota será 0,0
Recuerde presentarlo en gurpos de máximo tres integrantes
Envíe solo un trabajo por grupo</t>
    </r>
  </si>
  <si>
    <r>
      <rPr>
        <b/>
        <sz val="10"/>
        <color theme="1"/>
        <rFont val="Arial Narrow"/>
        <family val="2"/>
      </rPr>
      <t xml:space="preserve">El objetivo de esta actividad es Identificar los elementos necesarios para evaluar financieramente un proyecto de inversión, tomando como base el método de flujo del proyecto descontado.La actividad consiste en entregar un trabajo escrito que cumpla las condiciones indicadas más adelante, enviar un archivo en Excel con ejercicios resuletos, como se indica más adelante, responder las pregunas de selección múltiple qeu encontrará al final del aunidad 3 en la plataforma, realizar la actividad de Emparejar conceptos que encontratrá al final de la unidad 3 en la platarforma, enviar un archivo en excel don un caso resuelto y participar en el foro de la unidad.
Tengan presente las siguientes indicaciones para la entrega de este trabajo: </t>
    </r>
    <r>
      <rPr>
        <sz val="10"/>
        <color theme="1"/>
        <rFont val="Arial Narrow"/>
        <family val="2"/>
      </rPr>
      <t xml:space="preserve">
1)	Lea los textos que están ubicado en la unidad 3, denominados “Proyecciones Financieras", "Ingeniería Económica" e "Indicadores de Conveniencia Financiera"
2)	Consulte los videos: “Proyecciones Financieras", "Ingeniería Económica" e "Indicadores de Conveniencia Financiera", que se encuentran en la unidad 3.
3)	Consulte las diapositivas, ubicadas en la unidad 3 que tienen como título “Proyecciones Financieras", "Ingeniería Económica" e "Indicadores de Conveniencia Financiera"
4)	Una vez consultados los recursos de aprendizaje mencionados anteriormente, va responder las preguntas del final de la lectura (preguntas 1 a 6 de la página 160 del libro Generación de Valor a través de Proyectos de Inversión) y enviar sus respuestas en un trabajo escrito que cumpla las condiciones indicadas más adelante.
5) Realice los ejercicos 7 al 12 del final de la lectura (página 160 del libro Generación de Valor a través de Proyectos de Inversión) y envé sus respuestas en un archivo de Excel que cumpla las condiciones indicadas más adelante.
6) Realice la evaluación de selección múltiple que encontrará al final de la unidad 3
7) Realice la actividad de </t>
    </r>
    <r>
      <rPr>
        <b/>
        <sz val="10"/>
        <color theme="1"/>
        <rFont val="Arial Narrow"/>
        <family val="2"/>
      </rPr>
      <t>"emparejar conceptos"</t>
    </r>
    <r>
      <rPr>
        <sz val="10"/>
        <color theme="1"/>
        <rFont val="Arial Narrow"/>
        <family val="2"/>
      </rPr>
      <t xml:space="preserve"> que encontrára al final de la unidad 3 en la plataforma
8) Realice el ejercico 19 del final de la lectura (página 160 del libro Generación de Valor a través de Proyectos de Inversión) y envé sus respuestas en un archivo de Excel que cumpla las condiciones indicadas más adelante.
9) Participe en el foro denominado ““Evaluación de Proyectos"”, en donde deberá responder a la siguiente pregunta: ¿Cuáles son las principales herramientas financieras que se deben conocer y aplicar, para evaluar financieramente un proyecto de inversión y minimizar los riesgos?, recuerde argumentar y comentar como mínimo a 3 compañeros.  </t>
    </r>
  </si>
  <si>
    <r>
      <rPr>
        <b/>
        <sz val="10"/>
        <color theme="1"/>
        <rFont val="Arial Narrow"/>
        <family val="2"/>
      </rPr>
      <t xml:space="preserve">El objetivo de esta actividad es Identificar cómo los indicadores de conveniencia financiera de proyectos se enlazan con la Gerencia Basada en Valor para consolidar mecanismos de Generación de Valor para el desarrollo empresarial. La actividad consiste en realizar la actividad de Emparejar conceptos que encontratrá al final de la unidad 4 en la plataforma, responder las pregunas de selección múltiple que encontrará al final del aunidad 4 en la plataforma, enviar un archivo en excel don un caso resuelto y participar en el foro de la unidad.
Tengan presente las siguientes indicaciones para la entrega de este trabajo: </t>
    </r>
    <r>
      <rPr>
        <sz val="10"/>
        <color theme="1"/>
        <rFont val="Arial Narrow"/>
        <family val="2"/>
      </rPr>
      <t xml:space="preserve">
1)	Lea los textos que están ubicado en la unidad 4, denominados “Decisiones de valor basadas en proyectos"
2)	Consulte los videos: “Decisiones de valor basadas en proyectos", que se encuentran en la unidad 4.
3)	Consulte las diapositivas, ubicadas en la unidad 4 que tienen como título “Decisiones de valor basadas en proyectos"
4)	Una vez consultados los recursos de aprendizaje mencionados anteriormente, realice la actividad de "emparejar conceptos" que encontrára al final de la unidad 4 en la plataforma
5) Realice la evaluación de selección múltiple que encontrará al final de la unidad 4
6) Realice el Caso que encontrará del final de la unidad 4 y envíe su respuesta en formato excel.
7) Participe en el foro denominado “Decisiones de valor basadas en proyectos”, en donde deberá responder a la siguiente pregunta: ¿Cómo aplicar las herramientas de evaluación financiera de proyectoa para tomar decisiones que generen valor?, recuerde argumentar y comentar como mínimo a 3 compañeros.  </t>
    </r>
  </si>
  <si>
    <r>
      <rPr>
        <b/>
        <sz val="10"/>
        <color rgb="FF000000"/>
        <rFont val="Arial Narrow"/>
        <family val="2"/>
      </rPr>
      <t>Cómo entregar el trabajo en excel donde resuelve el caso</t>
    </r>
    <r>
      <rPr>
        <sz val="10"/>
        <color rgb="FF000000"/>
        <rFont val="Arial Narrow"/>
        <family val="2"/>
      </rPr>
      <t xml:space="preserve">
Este trabajo lo deberán entregar mediante un archivo en formato Excel.
Inserte una hoja con los nombres completos de todos los integrantes del grupo de trabajo.
Inserte una hoja con la solución del caso, donde se debe apreciar el uso de fórmulas o funciones. No se aceptan resultados digitados manualmente.
El trabajo se debe cargar en la plataforma de Moodle antes de las 23:00 horas de día señalado como fecha máxima de entrega. Después de esa fecha no se recibirán más trabajos y su nota será 0,0
Recuerde presentarlo en gurpos de máximo tres integrantes
Envíe solo un trabajo por grupo</t>
    </r>
  </si>
  <si>
    <r>
      <rPr>
        <b/>
        <sz val="10"/>
        <color rgb="FF000000"/>
        <rFont val="Arial Narrow"/>
        <family val="2"/>
      </rPr>
      <t>Cómo entregar el trabajo escrito en word donde responde las preguntas 1 a 6</t>
    </r>
    <r>
      <rPr>
        <sz val="10"/>
        <color rgb="FF000000"/>
        <rFont val="Arial Narrow"/>
        <family val="2"/>
      </rPr>
      <t xml:space="preserve">
Este trabajo lo deberán entregar mediante un escrito en formato Word.
No es necesario presentarlo bajo normas APA
Escriba al inicio los nombres completos de todos los integrantes del grupo de trabajo.
Las respuestas  las preguntas no deben superar 50 palabras cada una.
Si se supera el número de palabra para cualquiera de las respuestas, habrá una penalidad de un punto (1) sobre la nota final. No es necesario presentarlo bajo normas APA. 
El trabajo se debe cargar en la plataforma de Moodle antes de las 23:00 horas de día señalado como fecha máxima de entrega. Después de esa fecha no se recibirán más trabajos y su nota será 0,0
Recuerde presentarlo en gurpos de máximo tres integrantes
Envíe solo un trabajo por grupo</t>
    </r>
  </si>
  <si>
    <r>
      <rPr>
        <b/>
        <sz val="10"/>
        <color rgb="FF000000"/>
        <rFont val="Arial Narrow"/>
        <family val="2"/>
      </rPr>
      <t>Cómo entregar el trabajo en excel donde resuelve los ejercicios 7 a l 12</t>
    </r>
    <r>
      <rPr>
        <sz val="10"/>
        <color rgb="FF000000"/>
        <rFont val="Arial Narrow"/>
        <family val="2"/>
      </rPr>
      <t xml:space="preserve">
Este trabajo lo deberán entregar mediante un archivo en formato Excel.
Inserte una hoja con los nombres completos de todos los integrantes del grupo de trabajo.
Inserte una hoja para cada ejercicio
En cada ejerecicio se debe apreciar el uso de fórmulas o funciones. No se aceptan resultados digitados manualmente.
El trabajo se debe cargar en la plataforma de Moodle antes de las 23:00 horas de día señalado como fecha máxima de entrega. Después de esa fecha no se recibirán más trabajos y su nota será 0,0
Recuerde presentarlo en gurpos de máximo tres integrantes
Envíe solo un trabajo por grupo</t>
    </r>
  </si>
  <si>
    <r>
      <rPr>
        <b/>
        <sz val="10"/>
        <color rgb="FF000000"/>
        <rFont val="Arial Narrow"/>
        <family val="2"/>
      </rPr>
      <t>Cómo entregar el trabajo en excel donde resuelve el ejercicio 19</t>
    </r>
    <r>
      <rPr>
        <sz val="10"/>
        <color rgb="FF000000"/>
        <rFont val="Arial Narrow"/>
        <family val="2"/>
      </rPr>
      <t xml:space="preserve">
Este trabajo lo deberán entregar mediante un archivo en formato Excel.
Inserte una hoja con los nombres completos de todos los integrantes del grupo de trabajo.
Inserte una hoja con la solución del caso, donde se debe apreciar el uso de fórmulas o funciones. No se aceptan resultados digitados manualmente.
El trabajo se debe cargar en la plataforma de Moodle antes de las 23:00 horas de día señalado como fecha máxima de entrega. Después de esa fecha no se recibirán más trabajos y su nota será 0,0
Recuerde presentarlo en gurpos de máximo tres integrantes
Envíe solo un trabajo por grupo</t>
    </r>
  </si>
  <si>
    <r>
      <rPr>
        <b/>
        <sz val="10"/>
        <color rgb="FF000000"/>
        <rFont val="Arial Narrow"/>
        <family val="2"/>
      </rPr>
      <t>Cómo entregar el archivo en excel donde resuelve el proyecto final</t>
    </r>
    <r>
      <rPr>
        <sz val="10"/>
        <color rgb="FF000000"/>
        <rFont val="Arial Narrow"/>
        <family val="2"/>
      </rPr>
      <t xml:space="preserve">
Este trabajo lo deberán entregar mediante un archivo en formato Excel.
Inserte una hoja con los nombres completos de todos los integrantes del grupo de trabajo.
Inserte una hoja con el modelo financiero mediante el cual formula y evalúa el proyecto final, donde se debe apreciar el uso de fórmulas o funciones, asi como variables de entrada, proceso y variables de salida. No se aceptan resultados digitados manualmente.
El trabajo se debe cargar en la plataforma de Moodle antes de las 23:00 horas de día señalado como fecha máxima de entrega. Después de esa fecha no se recibirán más trabajos y su nota será 0,0
Recuerde presentarlo en gurpos de máximo tres integrantes
Envíe solo un trabajo por grupo</t>
    </r>
  </si>
  <si>
    <r>
      <rPr>
        <b/>
        <sz val="10"/>
        <color rgb="FF000000"/>
        <rFont val="Arial Narrow"/>
        <family val="2"/>
      </rPr>
      <t>Cómo entregar el trabajo escrito en word sobre el proyecto final:</t>
    </r>
    <r>
      <rPr>
        <sz val="10"/>
        <color rgb="FF000000"/>
        <rFont val="Arial Narrow"/>
        <family val="2"/>
      </rPr>
      <t xml:space="preserve">
Este trabajo lo deberán entregar mediante un escrito en formato Word.
Este informe se debe realizar cumpliendo las normas APA versión 7
El informe debe contener la formulación del problema, objetivo general, específicos, marco referencial, metodología, análisis de resultados, conclusiones, recomendaciones y bibliografía.
El trabajo se debe cargar en la plataforma de Moodle antes de las 23:00 horas del día señalado como fecha máxima de entrega. Después de esa fecha no se recibirán más trabajos y su nota será 0,0
Recuerde presentarlo en gurpos de máximo tres integrantes
Envíe solo un trabajo por grupo</t>
    </r>
  </si>
  <si>
    <r>
      <rPr>
        <b/>
        <sz val="10"/>
        <color rgb="FF000000"/>
        <rFont val="Arial Narrow"/>
        <family val="2"/>
      </rPr>
      <t>Cómo entregar las diapositivas donde presenta el proyecto final</t>
    </r>
    <r>
      <rPr>
        <sz val="10"/>
        <color rgb="FF000000"/>
        <rFont val="Arial Narrow"/>
        <family val="2"/>
      </rPr>
      <t xml:space="preserve">
Este trabajo lo deberán entregar mediante un archivo en formato Power Point, prezi o Canva.
No debe contener más de 20 diapositivas. En la primera de ellas de informar los nombres de los integrantes del grupo.
El trabajo se debe cargar en la plataforma de Moodle antes de las 23:00 horas de día señalado como fecha máxima de entrega. Después de esa fecha no se recibirán más trabajos y su nota será 0,0
Recuerde presentarlo en gurpos de máximo tres integrantes
Envíe solo un trabajo por grupo</t>
    </r>
  </si>
  <si>
    <r>
      <rPr>
        <b/>
        <sz val="10"/>
        <color rgb="FF000000"/>
        <rFont val="Arial Narrow"/>
        <family val="2"/>
      </rPr>
      <t>Cómo entregar el video donde presenta el proyecto final</t>
    </r>
    <r>
      <rPr>
        <sz val="10"/>
        <color rgb="FF000000"/>
        <rFont val="Arial Narrow"/>
        <family val="2"/>
      </rPr>
      <t xml:space="preserve">
Realice un video de máximo 10 minutos donde explique su proyecto final. En el video deben participar todos los integrantes del grupo.
El trabajo se debe cargar en la plataforma de Moodle antes de las 23:00 horas de día señalado como fecha máxima de entrega. Después de esa fecha no se recibirán más trabajos y su nota será 0,0
Recuerde presentarlo en gurpos de máximo tres integrantes
Envíe solo un trabajo por grupo</t>
    </r>
  </si>
  <si>
    <r>
      <rPr>
        <b/>
        <sz val="10"/>
        <color theme="1"/>
        <rFont val="Arial Narrow"/>
        <family val="2"/>
      </rPr>
      <t xml:space="preserve">El objetivo de esta actividad es crear modelos de evaluación financiera aplicados a proyectos, para determinar su viabilidad. La actividad consiste en entregar un trabajo que cumpla las condiciones indicadas más adelante y participar en el foro de la unidad. 
Tengan presente las siguientes indicaciones para la entrega de este trabajo: </t>
    </r>
    <r>
      <rPr>
        <sz val="10"/>
        <color theme="1"/>
        <rFont val="Arial Narrow"/>
        <family val="2"/>
      </rPr>
      <t xml:space="preserve">
1)	Lea los textos que están ubicado en la unidad 5, denominados “Guía para elaboración de Proyecto Final"
2)	Consulte los videos: “Guía para elaboración de Proyecto Final", que se encuentran en la unidad 5.
3)	Consulte las diapositivas, ubicadas en la unidad 5 que tienen como título “Guía para elaboración de Proyecto Final"
4)	Una vez consultados los recursos de aprendizaje mencionados anteriormente, realice el Proyecto Final que encontrará al final de la unidad 5 y envíe su respuesta en formato word, excel, power point y video.
5) Participe en el foro denominado "Proyecto Final”, en donde deberá socializar los resultads y conclusione de su proyecto final. Recuerde argumentar y comentar como mínimo a 3 compañeros.  </t>
    </r>
  </si>
  <si>
    <t>Diapositivas</t>
  </si>
  <si>
    <t>Guía para proyecciones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</si>
</sst>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52" x14ac:knownFonts="1">
    <font>
      <sz val="11"/>
      <color theme="1"/>
      <name val="Calibri"/>
      <scheme val="minor"/>
    </font>
    <font>
      <sz val="11"/>
      <name val="Calibri"/>
      <family val="2"/>
    </font>
    <font>
      <b/>
      <sz val="20"/>
      <color theme="0"/>
      <name val="Arial Narrow"/>
      <family val="2"/>
    </font>
    <font>
      <b/>
      <sz val="16"/>
      <color theme="0"/>
      <name val="Arial Narrow"/>
      <family val="2"/>
    </font>
    <font>
      <b/>
      <sz val="18"/>
      <color theme="1"/>
      <name val="Arial Narrow"/>
      <family val="2"/>
    </font>
    <font>
      <b/>
      <sz val="14"/>
      <color theme="1"/>
      <name val="Arial Narrow"/>
      <family val="2"/>
    </font>
    <font>
      <b/>
      <sz val="14"/>
      <color rgb="FFFFFFFF"/>
      <name val="Arial Narrow"/>
      <family val="2"/>
    </font>
    <font>
      <b/>
      <sz val="14"/>
      <color theme="0"/>
      <name val="Arial Narrow"/>
      <family val="2"/>
    </font>
    <font>
      <b/>
      <sz val="16"/>
      <color rgb="FFFFFFFF"/>
      <name val="Arial Narrow"/>
      <family val="2"/>
    </font>
    <font>
      <sz val="11"/>
      <color rgb="FFFFFFFF"/>
      <name val="Calibri"/>
      <family val="2"/>
    </font>
    <font>
      <sz val="11"/>
      <color theme="0"/>
      <name val="Calibri"/>
      <family val="2"/>
    </font>
    <font>
      <sz val="14"/>
      <color theme="0"/>
      <name val="Calibri"/>
      <family val="2"/>
    </font>
    <font>
      <sz val="16"/>
      <color theme="0"/>
      <name val="Arial Narrow"/>
      <family val="2"/>
    </font>
    <font>
      <sz val="14"/>
      <color theme="0"/>
      <name val="Arial Narrow"/>
      <family val="2"/>
    </font>
    <font>
      <sz val="12"/>
      <color rgb="FF000000"/>
      <name val="Arial Narrow"/>
      <family val="2"/>
    </font>
    <font>
      <sz val="12"/>
      <color theme="0"/>
      <name val="Arial Narrow"/>
      <family val="2"/>
    </font>
    <font>
      <b/>
      <sz val="14"/>
      <color rgb="FF000000"/>
      <name val="Arial Narrow"/>
      <family val="2"/>
    </font>
    <font>
      <b/>
      <sz val="12"/>
      <color theme="1"/>
      <name val="Arial Narrow"/>
      <family val="2"/>
    </font>
    <font>
      <b/>
      <sz val="12"/>
      <color theme="0"/>
      <name val="Arial Narrow"/>
      <family val="2"/>
    </font>
    <font>
      <b/>
      <sz val="12"/>
      <color rgb="FF000000"/>
      <name val="Arial Narrow"/>
      <family val="2"/>
    </font>
    <font>
      <b/>
      <sz val="14"/>
      <color rgb="FF000000"/>
      <name val="Arial"/>
      <family val="2"/>
    </font>
    <font>
      <u/>
      <sz val="11"/>
      <color theme="10"/>
      <name val="Calibri"/>
      <family val="2"/>
      <scheme val="minor"/>
    </font>
    <font>
      <sz val="16"/>
      <color theme="1"/>
      <name val="Arial Narrow"/>
      <family val="2"/>
    </font>
    <font>
      <sz val="16"/>
      <color theme="1"/>
      <name val="Calibri"/>
      <family val="2"/>
      <scheme val="minor"/>
    </font>
    <font>
      <sz val="14"/>
      <color theme="1"/>
      <name val="Arial Narrow"/>
      <family val="2"/>
    </font>
    <font>
      <sz val="11"/>
      <color theme="1"/>
      <name val="Calibri"/>
      <family val="2"/>
      <scheme val="minor"/>
    </font>
    <font>
      <sz val="10"/>
      <color theme="1"/>
      <name val="Arial Narrow"/>
      <family val="2"/>
    </font>
    <font>
      <sz val="10"/>
      <color theme="1"/>
      <name val="Calibri"/>
      <family val="2"/>
      <scheme val="minor"/>
    </font>
    <font>
      <sz val="10"/>
      <color rgb="FF000000"/>
      <name val="Arial Narrow"/>
      <family val="2"/>
    </font>
    <font>
      <b/>
      <sz val="10"/>
      <color rgb="FFFFFFFF"/>
      <name val="Arial Narrow"/>
      <family val="2"/>
    </font>
    <font>
      <sz val="10"/>
      <name val="Calibri"/>
      <family val="2"/>
    </font>
    <font>
      <sz val="12"/>
      <color theme="1"/>
      <name val="Arial Narrow"/>
      <family val="2"/>
    </font>
    <font>
      <sz val="11"/>
      <color theme="1"/>
      <name val="Arial Narrow"/>
      <family val="2"/>
    </font>
    <font>
      <sz val="10"/>
      <name val="Arial Narrow"/>
      <family val="2"/>
    </font>
    <font>
      <b/>
      <sz val="10"/>
      <color rgb="FF000000"/>
      <name val="Arial"/>
      <family val="2"/>
    </font>
    <font>
      <sz val="10"/>
      <color theme="1"/>
      <name val="Calibri"/>
      <family val="2"/>
    </font>
    <font>
      <b/>
      <sz val="10"/>
      <color theme="0"/>
      <name val="Calibri"/>
      <family val="2"/>
    </font>
    <font>
      <sz val="12"/>
      <color theme="1"/>
      <name val="Calibri"/>
      <family val="2"/>
      <scheme val="minor"/>
    </font>
    <font>
      <b/>
      <sz val="10"/>
      <color theme="1"/>
      <name val="Arial"/>
      <family val="2"/>
    </font>
    <font>
      <sz val="10"/>
      <color rgb="FF000000"/>
      <name val="Arial"/>
      <family val="2"/>
    </font>
    <font>
      <b/>
      <sz val="11"/>
      <color theme="1"/>
      <name val="Calibri"/>
      <family val="2"/>
    </font>
    <font>
      <sz val="11"/>
      <color theme="1"/>
      <name val="Calibri"/>
      <family val="2"/>
      <scheme val="minor"/>
    </font>
    <font>
      <b/>
      <sz val="10"/>
      <color theme="1"/>
      <name val="Arial Narrow"/>
      <family val="2"/>
    </font>
    <font>
      <b/>
      <sz val="10"/>
      <color rgb="FF000000"/>
      <name val="Arial Narrow"/>
      <family val="2"/>
    </font>
    <font>
      <sz val="11"/>
      <name val="Arial Narrow"/>
      <family val="2"/>
    </font>
    <font>
      <sz val="12"/>
      <name val="Arial Narrow"/>
      <family val="2"/>
    </font>
    <font>
      <b/>
      <sz val="12"/>
      <color rgb="FFFFFFFF"/>
      <name val="Arial Narrow"/>
      <family val="2"/>
    </font>
    <font>
      <sz val="12"/>
      <color rgb="FFFFFFFF"/>
      <name val="Arial Narrow"/>
      <family val="2"/>
    </font>
    <font>
      <u/>
      <sz val="11"/>
      <color theme="10"/>
      <name val="Arial Narrow"/>
      <family val="2"/>
    </font>
    <font>
      <b/>
      <sz val="11"/>
      <color theme="1"/>
      <name val="Arial Narrow"/>
      <family val="2"/>
    </font>
    <font>
      <b/>
      <sz val="16"/>
      <color theme="1"/>
      <name val="Arial Narrow"/>
      <family val="2"/>
    </font>
    <font>
      <b/>
      <sz val="16"/>
      <color rgb="FF000000"/>
      <name val="Arial Narrow"/>
      <family val="2"/>
    </font>
  </fonts>
  <fills count="13">
    <fill>
      <patternFill patternType="none"/>
    </fill>
    <fill>
      <patternFill patternType="gray125"/>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
      <patternFill patternType="solid">
        <fgColor rgb="FFFFFFFF"/>
        <bgColor indexed="64"/>
      </patternFill>
    </fill>
    <fill>
      <patternFill patternType="solid">
        <fgColor rgb="FFFFFF00"/>
        <bgColor indexed="64"/>
      </patternFill>
    </fill>
  </fills>
  <borders count="99">
    <border>
      <left/>
      <right/>
      <top/>
      <bottom/>
      <diagonal/>
    </border>
    <border>
      <left/>
      <right style="thin">
        <color theme="1"/>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1"/>
      </right>
      <top style="thin">
        <color theme="0"/>
      </top>
      <bottom/>
      <diagonal/>
    </border>
    <border>
      <left style="thin">
        <color theme="0"/>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style="thin">
        <color theme="0"/>
      </right>
      <top style="thin">
        <color theme="1"/>
      </top>
      <bottom style="thin">
        <color theme="1"/>
      </bottom>
      <diagonal/>
    </border>
    <border>
      <left/>
      <right style="thin">
        <color theme="1"/>
      </right>
      <top style="thin">
        <color theme="1"/>
      </top>
      <bottom/>
      <diagonal/>
    </border>
    <border>
      <left/>
      <right style="thin">
        <color theme="0"/>
      </right>
      <top/>
      <bottom/>
      <diagonal/>
    </border>
    <border>
      <left style="thin">
        <color theme="0"/>
      </left>
      <right/>
      <top style="thin">
        <color theme="0"/>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1"/>
      </top>
      <bottom/>
      <diagonal/>
    </border>
    <border>
      <left/>
      <right/>
      <top style="thin">
        <color theme="1"/>
      </top>
      <bottom/>
      <diagonal/>
    </border>
    <border>
      <left/>
      <right style="thin">
        <color theme="1"/>
      </right>
      <top style="thin">
        <color theme="1"/>
      </top>
      <bottom/>
      <diagonal/>
    </border>
    <border>
      <left style="thin">
        <color theme="0"/>
      </left>
      <right/>
      <top/>
      <bottom/>
      <diagonal/>
    </border>
    <border>
      <left/>
      <right style="thin">
        <color theme="0"/>
      </right>
      <top style="thin">
        <color theme="1"/>
      </top>
      <bottom/>
      <diagonal/>
    </border>
    <border>
      <left/>
      <right style="thin">
        <color theme="0"/>
      </right>
      <top style="thin">
        <color theme="0"/>
      </top>
      <bottom style="thin">
        <color theme="0"/>
      </bottom>
      <diagonal/>
    </border>
    <border>
      <left style="thin">
        <color theme="0"/>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0"/>
      </right>
      <top style="thin">
        <color theme="1"/>
      </top>
      <bottom style="thin">
        <color theme="1"/>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1"/>
      </right>
      <top style="thin">
        <color theme="1"/>
      </top>
      <bottom/>
      <diagonal/>
    </border>
    <border>
      <left style="thin">
        <color theme="1"/>
      </left>
      <right/>
      <top/>
      <bottom/>
      <diagonal/>
    </border>
    <border>
      <left/>
      <right/>
      <top/>
      <bottom/>
      <diagonal/>
    </border>
    <border>
      <left style="thin">
        <color theme="0"/>
      </left>
      <right/>
      <top/>
      <bottom style="thin">
        <color theme="0"/>
      </bottom>
      <diagonal/>
    </border>
    <border>
      <left style="thin">
        <color theme="0"/>
      </left>
      <right/>
      <top/>
      <bottom/>
      <diagonal/>
    </border>
    <border>
      <left/>
      <right style="thin">
        <color theme="0"/>
      </right>
      <top/>
      <bottom/>
      <diagonal/>
    </border>
    <border>
      <left style="thin">
        <color theme="0"/>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diagonal/>
    </border>
    <border>
      <left/>
      <right style="thin">
        <color theme="1"/>
      </right>
      <top/>
      <bottom/>
      <diagonal/>
    </border>
    <border>
      <left style="thin">
        <color theme="0"/>
      </left>
      <right/>
      <top style="thin">
        <color theme="1"/>
      </top>
      <bottom style="thin">
        <color theme="0"/>
      </bottom>
      <diagonal/>
    </border>
    <border>
      <left/>
      <right/>
      <top style="thin">
        <color theme="1"/>
      </top>
      <bottom style="thin">
        <color theme="0"/>
      </bottom>
      <diagonal/>
    </border>
    <border>
      <left/>
      <right style="thin">
        <color theme="1"/>
      </right>
      <top style="thin">
        <color theme="1"/>
      </top>
      <bottom style="thin">
        <color theme="0"/>
      </bottom>
      <diagonal/>
    </border>
    <border>
      <left style="thin">
        <color theme="1"/>
      </left>
      <right/>
      <top/>
      <bottom/>
      <diagonal/>
    </border>
    <border>
      <left/>
      <right/>
      <top/>
      <bottom/>
      <diagonal/>
    </border>
    <border>
      <left/>
      <right/>
      <top/>
      <bottom/>
      <diagonal/>
    </border>
    <border>
      <left/>
      <right style="thin">
        <color theme="0"/>
      </right>
      <top style="thin">
        <color theme="0"/>
      </top>
      <bottom/>
      <diagonal/>
    </border>
    <border>
      <left/>
      <right/>
      <top style="thin">
        <color theme="0"/>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theme="1"/>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bottom/>
      <diagonal/>
    </border>
    <border>
      <left/>
      <right/>
      <top/>
      <bottom style="thin">
        <color theme="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1"/>
      </left>
      <right/>
      <top style="thin">
        <color theme="1"/>
      </top>
      <bottom/>
      <diagonal/>
    </border>
    <border>
      <left/>
      <right/>
      <top style="thin">
        <color theme="1"/>
      </top>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style="thin">
        <color theme="1"/>
      </left>
      <right/>
      <top style="thin">
        <color theme="1"/>
      </top>
      <bottom style="thin">
        <color theme="1"/>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rgb="FFCCCCCC"/>
      </left>
      <right style="medium">
        <color rgb="FF000000"/>
      </right>
      <top style="medium">
        <color rgb="FFCCCCCC"/>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21" fillId="0" borderId="0" applyNumberFormat="0" applyFill="0" applyBorder="0" applyAlignment="0" applyProtection="0"/>
    <xf numFmtId="43" fontId="25" fillId="0" borderId="0" applyFont="0" applyFill="0" applyBorder="0" applyAlignment="0" applyProtection="0"/>
    <xf numFmtId="9" fontId="41" fillId="0" borderId="0" applyFont="0" applyFill="0" applyBorder="0" applyAlignment="0" applyProtection="0"/>
  </cellStyleXfs>
  <cellXfs count="276">
    <xf numFmtId="0" fontId="0" fillId="0" borderId="0" xfId="0" applyFont="1" applyAlignment="1"/>
    <xf numFmtId="0" fontId="3" fillId="2" borderId="5" xfId="0" applyFont="1" applyFill="1" applyBorder="1" applyAlignment="1">
      <alignment horizontal="right" vertical="center" wrapText="1"/>
    </xf>
    <xf numFmtId="0" fontId="5" fillId="3" borderId="9" xfId="0" applyFont="1" applyFill="1" applyBorder="1" applyAlignment="1">
      <alignmen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3" borderId="9"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3" borderId="16" xfId="0" applyFont="1" applyFill="1" applyBorder="1" applyAlignment="1">
      <alignment horizontal="right" vertical="center" wrapText="1"/>
    </xf>
    <xf numFmtId="0" fontId="8" fillId="2" borderId="5" xfId="0" applyFont="1" applyFill="1" applyBorder="1" applyAlignment="1">
      <alignment horizontal="right" vertical="center" wrapText="1"/>
    </xf>
    <xf numFmtId="0" fontId="5" fillId="0" borderId="14" xfId="0" applyFont="1" applyBorder="1" applyAlignment="1">
      <alignment horizontal="right" vertical="center" wrapText="1"/>
    </xf>
    <xf numFmtId="0" fontId="5" fillId="3" borderId="19"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3" borderId="26"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3" borderId="31" xfId="0" applyFont="1" applyFill="1" applyBorder="1" applyAlignment="1">
      <alignment horizontal="center" vertical="center" wrapText="1"/>
    </xf>
    <xf numFmtId="0" fontId="15" fillId="5" borderId="71" xfId="0" applyFont="1" applyFill="1" applyBorder="1" applyAlignment="1">
      <alignment horizontal="center" vertical="center" wrapText="1"/>
    </xf>
    <xf numFmtId="0" fontId="18" fillId="8" borderId="71" xfId="0" applyFont="1" applyFill="1" applyBorder="1" applyAlignment="1">
      <alignment horizontal="center" vertical="center" wrapText="1"/>
    </xf>
    <xf numFmtId="0" fontId="18" fillId="5" borderId="71" xfId="0" applyFont="1" applyFill="1" applyBorder="1" applyAlignment="1">
      <alignment horizontal="center" vertical="center" wrapText="1"/>
    </xf>
    <xf numFmtId="0" fontId="15" fillId="5" borderId="77" xfId="0" applyFont="1" applyFill="1" applyBorder="1" applyAlignment="1">
      <alignment horizontal="center" vertical="center" wrapText="1"/>
    </xf>
    <xf numFmtId="0" fontId="20" fillId="0" borderId="0" xfId="0" applyFont="1" applyAlignment="1">
      <alignment horizontal="center" vertical="center"/>
    </xf>
    <xf numFmtId="164" fontId="14" fillId="0" borderId="71" xfId="0" applyNumberFormat="1" applyFont="1" applyBorder="1" applyAlignment="1">
      <alignment horizontal="center" vertical="center" wrapText="1"/>
    </xf>
    <xf numFmtId="0" fontId="28" fillId="0" borderId="87" xfId="0" applyFont="1" applyBorder="1" applyAlignment="1">
      <alignment horizontal="center" vertical="center"/>
    </xf>
    <xf numFmtId="0" fontId="31" fillId="0" borderId="84" xfId="0" applyFont="1" applyBorder="1" applyAlignment="1">
      <alignment horizontal="center" vertical="center" wrapText="1"/>
    </xf>
    <xf numFmtId="0" fontId="31" fillId="0" borderId="88" xfId="0" applyFont="1" applyBorder="1" applyAlignment="1">
      <alignment horizontal="center" vertical="center" wrapText="1"/>
    </xf>
    <xf numFmtId="164" fontId="31" fillId="0" borderId="88" xfId="0" applyNumberFormat="1" applyFont="1" applyBorder="1" applyAlignment="1">
      <alignment horizontal="center" vertical="center" wrapText="1"/>
    </xf>
    <xf numFmtId="164" fontId="7" fillId="2" borderId="71" xfId="0" applyNumberFormat="1" applyFont="1" applyFill="1" applyBorder="1" applyAlignment="1">
      <alignment horizontal="center" vertical="center" wrapText="1"/>
    </xf>
    <xf numFmtId="164" fontId="19" fillId="10" borderId="71" xfId="0" applyNumberFormat="1" applyFont="1" applyFill="1" applyBorder="1" applyAlignment="1">
      <alignment horizontal="center" vertical="center"/>
    </xf>
    <xf numFmtId="0" fontId="20" fillId="0" borderId="0" xfId="0" applyFont="1" applyAlignment="1">
      <alignment vertical="center"/>
    </xf>
    <xf numFmtId="0" fontId="38" fillId="0" borderId="0" xfId="0" applyFont="1" applyAlignment="1">
      <alignment vertical="center"/>
    </xf>
    <xf numFmtId="0" fontId="34" fillId="0" borderId="89" xfId="0" applyFont="1" applyBorder="1" applyAlignment="1">
      <alignment horizontal="center" vertical="center" wrapText="1"/>
    </xf>
    <xf numFmtId="0" fontId="34" fillId="0" borderId="90" xfId="0" applyFont="1" applyBorder="1" applyAlignment="1">
      <alignment horizontal="center" vertical="center" wrapText="1"/>
    </xf>
    <xf numFmtId="0" fontId="39" fillId="0" borderId="91" xfId="0" applyFont="1" applyBorder="1" applyAlignment="1">
      <alignment horizontal="center" vertical="center" wrapText="1"/>
    </xf>
    <xf numFmtId="0" fontId="39" fillId="0" borderId="92" xfId="0" applyFont="1" applyBorder="1" applyAlignment="1">
      <alignment vertical="center" wrapText="1"/>
    </xf>
    <xf numFmtId="0" fontId="28" fillId="0" borderId="86" xfId="0" applyFont="1" applyBorder="1" applyAlignment="1">
      <alignment horizontal="center" vertical="center"/>
    </xf>
    <xf numFmtId="0" fontId="26" fillId="11" borderId="86" xfId="0" applyFont="1" applyFill="1" applyBorder="1" applyAlignment="1">
      <alignment vertical="center" wrapText="1"/>
    </xf>
    <xf numFmtId="9" fontId="26" fillId="0" borderId="86" xfId="0" applyNumberFormat="1" applyFont="1" applyBorder="1" applyAlignment="1">
      <alignment horizontal="center" vertical="center"/>
    </xf>
    <xf numFmtId="165" fontId="32" fillId="0" borderId="0" xfId="2" applyNumberFormat="1" applyFont="1" applyAlignment="1">
      <alignment vertical="center"/>
    </xf>
    <xf numFmtId="0" fontId="32" fillId="0" borderId="0" xfId="0" applyFont="1" applyAlignment="1">
      <alignment vertical="center"/>
    </xf>
    <xf numFmtId="0" fontId="14" fillId="0" borderId="0" xfId="0" applyFont="1" applyAlignment="1">
      <alignment horizontal="left" vertical="center"/>
    </xf>
    <xf numFmtId="43" fontId="32" fillId="0" borderId="0" xfId="2" applyNumberFormat="1" applyFont="1" applyAlignment="1">
      <alignment vertical="center"/>
    </xf>
    <xf numFmtId="0" fontId="32" fillId="0" borderId="0" xfId="0" applyFont="1" applyAlignment="1">
      <alignment horizontal="left" vertical="center"/>
    </xf>
    <xf numFmtId="165" fontId="26" fillId="0" borderId="0" xfId="2" applyNumberFormat="1" applyFont="1" applyAlignment="1">
      <alignment vertical="center"/>
    </xf>
    <xf numFmtId="0" fontId="26" fillId="0" borderId="0" xfId="0" applyFont="1" applyAlignment="1">
      <alignment vertical="center"/>
    </xf>
    <xf numFmtId="0" fontId="31" fillId="0" borderId="68" xfId="0" applyFont="1" applyBorder="1" applyAlignment="1">
      <alignment horizontal="left" vertical="center"/>
    </xf>
    <xf numFmtId="0" fontId="44" fillId="0" borderId="69" xfId="0" applyFont="1" applyBorder="1" applyAlignment="1">
      <alignment vertical="center"/>
    </xf>
    <xf numFmtId="0" fontId="44" fillId="0" borderId="70" xfId="0" applyFont="1" applyBorder="1" applyAlignment="1">
      <alignment vertical="center"/>
    </xf>
    <xf numFmtId="0" fontId="14" fillId="0" borderId="71" xfId="0" applyFont="1" applyBorder="1" applyAlignment="1">
      <alignment horizontal="center" vertical="center"/>
    </xf>
    <xf numFmtId="0" fontId="48" fillId="0" borderId="71" xfId="1" applyFont="1" applyBorder="1" applyAlignment="1">
      <alignment horizontal="center" vertical="center" wrapText="1"/>
    </xf>
    <xf numFmtId="9" fontId="32" fillId="0" borderId="0" xfId="3" applyFont="1" applyAlignment="1">
      <alignment vertical="center"/>
    </xf>
    <xf numFmtId="43" fontId="49" fillId="12" borderId="0" xfId="2" applyNumberFormat="1" applyFont="1" applyFill="1" applyAlignment="1">
      <alignment vertical="center"/>
    </xf>
    <xf numFmtId="43" fontId="32" fillId="0" borderId="0" xfId="2" applyFont="1" applyAlignment="1">
      <alignment vertical="center"/>
    </xf>
    <xf numFmtId="10" fontId="32" fillId="0" borderId="0" xfId="3" applyNumberFormat="1" applyFont="1" applyAlignment="1">
      <alignment vertical="center"/>
    </xf>
    <xf numFmtId="0" fontId="0" fillId="0" borderId="0" xfId="0" applyFont="1" applyAlignment="1"/>
    <xf numFmtId="0" fontId="1" fillId="0" borderId="1" xfId="0" applyFont="1" applyBorder="1"/>
    <xf numFmtId="0" fontId="2" fillId="2" borderId="2" xfId="0" applyFont="1" applyFill="1" applyBorder="1" applyAlignment="1">
      <alignment horizontal="center" vertical="center"/>
    </xf>
    <xf numFmtId="0" fontId="1" fillId="0" borderId="3" xfId="0" applyFont="1" applyBorder="1"/>
    <xf numFmtId="0" fontId="1" fillId="0" borderId="4" xfId="0" applyFont="1" applyBorder="1"/>
    <xf numFmtId="0" fontId="4" fillId="3" borderId="6" xfId="0" applyFont="1" applyFill="1" applyBorder="1" applyAlignment="1">
      <alignment horizontal="center" vertical="center" wrapText="1"/>
    </xf>
    <xf numFmtId="0" fontId="1" fillId="0" borderId="7" xfId="0" applyFont="1" applyBorder="1"/>
    <xf numFmtId="0" fontId="1" fillId="0" borderId="8" xfId="0" applyFont="1" applyBorder="1"/>
    <xf numFmtId="0" fontId="6" fillId="4" borderId="10" xfId="0" applyFont="1" applyFill="1" applyBorder="1" applyAlignment="1">
      <alignment vertical="center" wrapText="1"/>
    </xf>
    <xf numFmtId="0" fontId="1" fillId="0" borderId="11" xfId="0" applyFont="1" applyBorder="1"/>
    <xf numFmtId="0" fontId="1" fillId="0" borderId="12" xfId="0" applyFont="1" applyBorder="1"/>
    <xf numFmtId="0" fontId="7" fillId="4" borderId="10" xfId="0" applyFont="1" applyFill="1" applyBorder="1" applyAlignment="1">
      <alignment vertical="center" wrapText="1"/>
    </xf>
    <xf numFmtId="0" fontId="7" fillId="5" borderId="11" xfId="0" applyFont="1" applyFill="1" applyBorder="1" applyAlignment="1">
      <alignment horizontal="center" vertical="center" wrapText="1"/>
    </xf>
    <xf numFmtId="0" fontId="7" fillId="5" borderId="20" xfId="0" applyFont="1" applyFill="1" applyBorder="1" applyAlignment="1">
      <alignment vertical="center" wrapText="1"/>
    </xf>
    <xf numFmtId="0" fontId="1" fillId="0" borderId="21" xfId="0" applyFont="1" applyBorder="1"/>
    <xf numFmtId="0" fontId="7" fillId="5" borderId="2" xfId="0" applyFont="1" applyFill="1" applyBorder="1" applyAlignment="1">
      <alignment vertical="center" wrapText="1"/>
    </xf>
    <xf numFmtId="0" fontId="1" fillId="0" borderId="27" xfId="0" applyFont="1" applyBorder="1"/>
    <xf numFmtId="0" fontId="7" fillId="4" borderId="29" xfId="0" applyFont="1" applyFill="1" applyBorder="1" applyAlignment="1">
      <alignment vertical="center" wrapText="1"/>
    </xf>
    <xf numFmtId="0" fontId="1" fillId="0" borderId="14" xfId="0" applyFont="1" applyBorder="1"/>
    <xf numFmtId="0" fontId="1" fillId="0" borderId="35" xfId="0" applyFont="1" applyBorder="1"/>
    <xf numFmtId="0" fontId="1" fillId="0" borderId="41" xfId="0" applyFont="1" applyBorder="1"/>
    <xf numFmtId="0" fontId="1" fillId="0" borderId="42" xfId="0" applyFont="1" applyBorder="1"/>
    <xf numFmtId="164" fontId="5" fillId="7" borderId="30" xfId="0" applyNumberFormat="1" applyFont="1" applyFill="1" applyBorder="1" applyAlignment="1">
      <alignment horizontal="center" vertical="center" wrapText="1"/>
    </xf>
    <xf numFmtId="0" fontId="1" fillId="0" borderId="36" xfId="0" applyFont="1" applyBorder="1"/>
    <xf numFmtId="0" fontId="1" fillId="0" borderId="43" xfId="0" applyFont="1" applyBorder="1"/>
    <xf numFmtId="0" fontId="1" fillId="0" borderId="44" xfId="0" applyFont="1" applyBorder="1"/>
    <xf numFmtId="0" fontId="7" fillId="5" borderId="32" xfId="0" applyFont="1" applyFill="1" applyBorder="1" applyAlignment="1">
      <alignment horizontal="left" vertical="center" wrapText="1"/>
    </xf>
    <xf numFmtId="0" fontId="1" fillId="0" borderId="33" xfId="0" applyFont="1" applyBorder="1"/>
    <xf numFmtId="0" fontId="1" fillId="0" borderId="38" xfId="0" applyFont="1" applyBorder="1"/>
    <xf numFmtId="0" fontId="1" fillId="0" borderId="39" xfId="0" applyFont="1" applyBorder="1"/>
    <xf numFmtId="0" fontId="5" fillId="0" borderId="34" xfId="0" applyFont="1" applyBorder="1" applyAlignment="1">
      <alignment horizontal="center" vertical="center" wrapText="1"/>
    </xf>
    <xf numFmtId="0" fontId="1" fillId="0" borderId="40" xfId="0" applyFont="1" applyBorder="1"/>
    <xf numFmtId="0" fontId="30" fillId="0" borderId="66" xfId="0" applyFont="1" applyBorder="1" applyAlignment="1">
      <alignment horizontal="left" vertical="center" wrapText="1"/>
    </xf>
    <xf numFmtId="0" fontId="30" fillId="0" borderId="60" xfId="0" applyFont="1" applyBorder="1" applyAlignment="1">
      <alignment horizontal="left" vertical="center" wrapText="1"/>
    </xf>
    <xf numFmtId="0" fontId="30" fillId="0" borderId="62" xfId="0" applyFont="1" applyBorder="1" applyAlignment="1">
      <alignment horizontal="left" vertical="center" wrapText="1"/>
    </xf>
    <xf numFmtId="0" fontId="30" fillId="0" borderId="63" xfId="0" applyFont="1" applyBorder="1" applyAlignment="1">
      <alignment horizontal="left" vertical="center" wrapText="1"/>
    </xf>
    <xf numFmtId="0" fontId="30" fillId="0" borderId="80" xfId="0" applyFont="1" applyBorder="1" applyAlignment="1">
      <alignment horizontal="left" vertical="center" wrapText="1"/>
    </xf>
    <xf numFmtId="0" fontId="30" fillId="0" borderId="56" xfId="0" applyFont="1" applyBorder="1" applyAlignment="1">
      <alignment horizontal="left" vertical="center" wrapText="1"/>
    </xf>
    <xf numFmtId="0" fontId="5" fillId="0" borderId="0" xfId="0" applyFont="1" applyAlignment="1">
      <alignment horizontal="center" vertical="center" wrapText="1"/>
    </xf>
    <xf numFmtId="0" fontId="1" fillId="0" borderId="17" xfId="0" applyFont="1" applyBorder="1"/>
    <xf numFmtId="0" fontId="6" fillId="5" borderId="10" xfId="0" applyFont="1" applyFill="1" applyBorder="1" applyAlignment="1">
      <alignment vertical="center" wrapText="1"/>
    </xf>
    <xf numFmtId="0" fontId="7" fillId="6" borderId="10" xfId="0" applyFont="1" applyFill="1" applyBorder="1" applyAlignment="1">
      <alignment horizontal="left" vertical="center" wrapText="1"/>
    </xf>
    <xf numFmtId="0" fontId="5" fillId="0" borderId="22" xfId="0" applyFont="1" applyBorder="1" applyAlignment="1">
      <alignment horizontal="center" vertical="center"/>
    </xf>
    <xf numFmtId="0" fontId="1" fillId="0" borderId="13" xfId="0" applyFont="1" applyBorder="1"/>
    <xf numFmtId="0" fontId="24" fillId="0" borderId="28" xfId="0" applyFont="1" applyBorder="1" applyAlignment="1">
      <alignment horizontal="left" vertic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21" fillId="0" borderId="22" xfId="1" applyBorder="1" applyAlignment="1">
      <alignment horizontal="center" vertical="center"/>
    </xf>
    <xf numFmtId="0" fontId="5" fillId="0" borderId="45" xfId="0" applyFont="1" applyBorder="1" applyAlignment="1">
      <alignment horizontal="center" vertical="center"/>
    </xf>
    <xf numFmtId="0" fontId="1" fillId="0" borderId="46" xfId="0" applyFont="1" applyBorder="1"/>
    <xf numFmtId="0" fontId="1" fillId="0" borderId="47" xfId="0" applyFont="1" applyBorder="1"/>
    <xf numFmtId="0" fontId="2" fillId="2" borderId="48" xfId="0" applyFont="1" applyFill="1" applyBorder="1" applyAlignment="1">
      <alignment horizontal="center" vertical="center"/>
    </xf>
    <xf numFmtId="0" fontId="1" fillId="0" borderId="49" xfId="0" applyFont="1" applyBorder="1"/>
    <xf numFmtId="0" fontId="1" fillId="0" borderId="50" xfId="0" applyFont="1" applyBorder="1"/>
    <xf numFmtId="0" fontId="3" fillId="2" borderId="18" xfId="0" applyFont="1" applyFill="1" applyBorder="1" applyAlignment="1">
      <alignment horizontal="right" vertical="center" wrapText="1"/>
    </xf>
    <xf numFmtId="0" fontId="1" fillId="0" borderId="25" xfId="0" applyFont="1" applyBorder="1"/>
    <xf numFmtId="0" fontId="1" fillId="0" borderId="37" xfId="0" applyFont="1" applyBorder="1"/>
    <xf numFmtId="15" fontId="5" fillId="3" borderId="23" xfId="0" applyNumberFormat="1" applyFont="1" applyFill="1" applyBorder="1" applyAlignment="1">
      <alignment horizontal="center" vertical="center" wrapText="1"/>
    </xf>
    <xf numFmtId="0" fontId="1" fillId="0" borderId="24" xfId="0" applyFont="1" applyBorder="1"/>
    <xf numFmtId="0" fontId="11" fillId="2" borderId="64" xfId="0" applyFont="1" applyFill="1" applyBorder="1" applyAlignment="1">
      <alignment horizontal="center" vertical="center"/>
    </xf>
    <xf numFmtId="0" fontId="1" fillId="0" borderId="55" xfId="0" applyFont="1" applyBorder="1"/>
    <xf numFmtId="0" fontId="1" fillId="0" borderId="65" xfId="0" applyFont="1" applyBorder="1"/>
    <xf numFmtId="0" fontId="1" fillId="0" borderId="59" xfId="0" applyFont="1" applyBorder="1"/>
    <xf numFmtId="0" fontId="1" fillId="0" borderId="66" xfId="0" applyFont="1" applyBorder="1"/>
    <xf numFmtId="0" fontId="40" fillId="0" borderId="29" xfId="0" applyFont="1" applyBorder="1" applyAlignment="1">
      <alignment horizontal="left" vertical="top" wrapText="1"/>
    </xf>
    <xf numFmtId="0" fontId="1" fillId="0" borderId="13" xfId="0" applyFont="1" applyBorder="1" applyAlignment="1">
      <alignment horizontal="left" vertical="top"/>
    </xf>
    <xf numFmtId="0" fontId="1" fillId="0" borderId="14" xfId="0" applyFont="1" applyBorder="1" applyAlignment="1">
      <alignment horizontal="left" vertical="top"/>
    </xf>
    <xf numFmtId="0" fontId="1" fillId="0" borderId="35" xfId="0" applyFont="1" applyBorder="1" applyAlignment="1">
      <alignment horizontal="left" vertical="top"/>
    </xf>
    <xf numFmtId="0" fontId="0" fillId="0" borderId="0" xfId="0" applyFont="1" applyAlignment="1">
      <alignment horizontal="left" vertical="top"/>
    </xf>
    <xf numFmtId="0" fontId="1" fillId="0" borderId="1" xfId="0" applyFont="1" applyBorder="1" applyAlignment="1">
      <alignment horizontal="left" vertical="top"/>
    </xf>
    <xf numFmtId="0" fontId="1" fillId="0" borderId="41" xfId="0" applyFont="1" applyBorder="1" applyAlignment="1">
      <alignment horizontal="left" vertical="top"/>
    </xf>
    <xf numFmtId="0" fontId="1" fillId="0" borderId="67" xfId="0" applyFont="1" applyBorder="1" applyAlignment="1">
      <alignment horizontal="left" vertical="top"/>
    </xf>
    <xf numFmtId="0" fontId="1" fillId="0" borderId="42" xfId="0" applyFont="1" applyBorder="1" applyAlignment="1">
      <alignment horizontal="left" vertical="top"/>
    </xf>
    <xf numFmtId="0" fontId="31" fillId="0" borderId="35" xfId="0" applyFont="1" applyBorder="1" applyAlignment="1">
      <alignment horizontal="center" vertical="top" wrapText="1"/>
    </xf>
    <xf numFmtId="0" fontId="37" fillId="0" borderId="0" xfId="0" applyFont="1" applyAlignment="1">
      <alignment vertical="top"/>
    </xf>
    <xf numFmtId="0" fontId="22" fillId="0" borderId="35" xfId="0" applyFont="1" applyBorder="1" applyAlignment="1">
      <alignment horizontal="center" vertical="center" wrapText="1"/>
    </xf>
    <xf numFmtId="0" fontId="23" fillId="0" borderId="0" xfId="0" applyFont="1" applyAlignment="1"/>
    <xf numFmtId="0" fontId="9" fillId="2" borderId="6" xfId="0" applyFont="1" applyFill="1" applyBorder="1" applyAlignment="1">
      <alignment horizontal="center" vertical="center"/>
    </xf>
    <xf numFmtId="0" fontId="1" fillId="0" borderId="51" xfId="0" applyFont="1" applyBorder="1"/>
    <xf numFmtId="0" fontId="10" fillId="2" borderId="52" xfId="0" applyFont="1" applyFill="1" applyBorder="1" applyAlignment="1">
      <alignment horizontal="center" vertical="center"/>
    </xf>
    <xf numFmtId="0" fontId="10" fillId="2" borderId="53" xfId="0" applyFont="1" applyFill="1" applyBorder="1" applyAlignment="1">
      <alignment horizontal="center" vertical="center"/>
    </xf>
    <xf numFmtId="0" fontId="35" fillId="0" borderId="54" xfId="0" applyFont="1" applyBorder="1" applyAlignment="1">
      <alignment horizontal="left" vertical="center" wrapText="1"/>
    </xf>
    <xf numFmtId="0" fontId="30" fillId="0" borderId="55" xfId="0" applyFont="1" applyBorder="1" applyAlignment="1">
      <alignment horizontal="left" vertical="center"/>
    </xf>
    <xf numFmtId="0" fontId="30" fillId="0" borderId="57" xfId="0" applyFont="1" applyBorder="1" applyAlignment="1">
      <alignment horizontal="left" vertical="center"/>
    </xf>
    <xf numFmtId="0" fontId="27" fillId="0" borderId="0" xfId="0" applyFont="1" applyAlignment="1">
      <alignment horizontal="left" vertical="center"/>
    </xf>
    <xf numFmtId="0" fontId="30" fillId="0" borderId="61" xfId="0" applyFont="1" applyBorder="1" applyAlignment="1">
      <alignment horizontal="left" vertical="center"/>
    </xf>
    <xf numFmtId="0" fontId="30" fillId="0" borderId="62" xfId="0" applyFont="1" applyBorder="1" applyAlignment="1">
      <alignment horizontal="left" vertical="center"/>
    </xf>
    <xf numFmtId="0" fontId="35" fillId="0" borderId="79" xfId="0" applyFont="1" applyBorder="1" applyAlignment="1">
      <alignment horizontal="left" vertical="center" wrapText="1"/>
    </xf>
    <xf numFmtId="0" fontId="35" fillId="0" borderId="80" xfId="0" applyFont="1" applyBorder="1" applyAlignment="1">
      <alignment horizontal="left" vertical="center" wrapText="1"/>
    </xf>
    <xf numFmtId="0" fontId="35" fillId="0" borderId="56" xfId="0" applyFont="1" applyBorder="1" applyAlignment="1">
      <alignment horizontal="left" vertical="center" wrapText="1"/>
    </xf>
    <xf numFmtId="0" fontId="35" fillId="0" borderId="78" xfId="0" applyFont="1" applyBorder="1" applyAlignment="1">
      <alignment horizontal="left" vertical="center" wrapText="1"/>
    </xf>
    <xf numFmtId="0" fontId="35" fillId="0" borderId="66" xfId="0" applyFont="1" applyBorder="1" applyAlignment="1">
      <alignment horizontal="left" vertical="center" wrapText="1"/>
    </xf>
    <xf numFmtId="0" fontId="35" fillId="0" borderId="60" xfId="0" applyFont="1" applyBorder="1" applyAlignment="1">
      <alignment horizontal="left" vertical="center" wrapText="1"/>
    </xf>
    <xf numFmtId="0" fontId="35" fillId="0" borderId="61" xfId="0" applyFont="1" applyBorder="1" applyAlignment="1">
      <alignment horizontal="left" vertical="center" wrapText="1"/>
    </xf>
    <xf numFmtId="0" fontId="35" fillId="0" borderId="62" xfId="0" applyFont="1" applyBorder="1" applyAlignment="1">
      <alignment horizontal="left" vertical="center" wrapText="1"/>
    </xf>
    <xf numFmtId="0" fontId="35" fillId="0" borderId="63" xfId="0" applyFont="1" applyBorder="1" applyAlignment="1">
      <alignment horizontal="left" vertical="center" wrapText="1"/>
    </xf>
    <xf numFmtId="0" fontId="36" fillId="4" borderId="58" xfId="0" applyFont="1" applyFill="1" applyBorder="1" applyAlignment="1">
      <alignment horizontal="center" vertical="center"/>
    </xf>
    <xf numFmtId="0" fontId="36" fillId="4" borderId="66" xfId="0" applyFont="1" applyFill="1" applyBorder="1" applyAlignment="1">
      <alignment horizontal="center" vertical="center"/>
    </xf>
    <xf numFmtId="0" fontId="36" fillId="6" borderId="78" xfId="0" applyFont="1" applyFill="1" applyBorder="1" applyAlignment="1">
      <alignment horizontal="center" vertical="center"/>
    </xf>
    <xf numFmtId="0" fontId="36" fillId="6" borderId="66" xfId="0" applyFont="1" applyFill="1" applyBorder="1" applyAlignment="1">
      <alignment horizontal="center" vertical="center"/>
    </xf>
    <xf numFmtId="0" fontId="36" fillId="6" borderId="61" xfId="0" applyFont="1" applyFill="1" applyBorder="1" applyAlignment="1">
      <alignment horizontal="center" vertical="center"/>
    </xf>
    <xf numFmtId="0" fontId="36" fillId="6" borderId="62" xfId="0" applyFont="1" applyFill="1" applyBorder="1" applyAlignment="1">
      <alignment horizontal="center" vertical="center"/>
    </xf>
    <xf numFmtId="0" fontId="36" fillId="5" borderId="79" xfId="0" applyFont="1" applyFill="1" applyBorder="1" applyAlignment="1">
      <alignment horizontal="center" vertical="center"/>
    </xf>
    <xf numFmtId="0" fontId="36" fillId="5" borderId="80" xfId="0" applyFont="1" applyFill="1" applyBorder="1" applyAlignment="1">
      <alignment horizontal="center" vertical="center"/>
    </xf>
    <xf numFmtId="0" fontId="36" fillId="5" borderId="78" xfId="0" applyFont="1" applyFill="1" applyBorder="1" applyAlignment="1">
      <alignment horizontal="center" vertical="center"/>
    </xf>
    <xf numFmtId="0" fontId="36" fillId="5" borderId="66" xfId="0" applyFont="1" applyFill="1" applyBorder="1" applyAlignment="1">
      <alignment horizontal="center" vertical="center"/>
    </xf>
    <xf numFmtId="0" fontId="36" fillId="5" borderId="61" xfId="0" applyFont="1" applyFill="1" applyBorder="1" applyAlignment="1">
      <alignment horizontal="center" vertical="center"/>
    </xf>
    <xf numFmtId="0" fontId="36" fillId="5" borderId="62" xfId="0" applyFont="1" applyFill="1" applyBorder="1" applyAlignment="1">
      <alignment horizontal="center" vertical="center"/>
    </xf>
    <xf numFmtId="0" fontId="31" fillId="0" borderId="68" xfId="0" applyFont="1" applyBorder="1" applyAlignment="1">
      <alignment horizontal="center" vertical="center"/>
    </xf>
    <xf numFmtId="0" fontId="44" fillId="0" borderId="69" xfId="0" applyFont="1" applyBorder="1" applyAlignment="1">
      <alignment vertical="center"/>
    </xf>
    <xf numFmtId="0" fontId="44" fillId="0" borderId="70" xfId="0" applyFont="1" applyBorder="1" applyAlignment="1">
      <alignment vertical="center"/>
    </xf>
    <xf numFmtId="0" fontId="31" fillId="0" borderId="68" xfId="0" applyFont="1" applyBorder="1" applyAlignment="1">
      <alignment horizontal="left" vertical="center"/>
    </xf>
    <xf numFmtId="0" fontId="28" fillId="0" borderId="86" xfId="0" applyFont="1" applyBorder="1" applyAlignment="1">
      <alignment vertical="center" wrapText="1"/>
    </xf>
    <xf numFmtId="0" fontId="33" fillId="0" borderId="86" xfId="0" applyFont="1" applyBorder="1" applyAlignment="1">
      <alignment vertical="center"/>
    </xf>
    <xf numFmtId="0" fontId="26" fillId="0" borderId="86" xfId="0" applyFont="1" applyBorder="1" applyAlignment="1">
      <alignment vertical="center" wrapText="1"/>
    </xf>
    <xf numFmtId="0" fontId="46" fillId="2" borderId="61" xfId="0" applyFont="1" applyFill="1" applyBorder="1" applyAlignment="1">
      <alignment horizontal="center" vertical="center" wrapText="1"/>
    </xf>
    <xf numFmtId="0" fontId="44" fillId="0" borderId="62" xfId="0" applyFont="1" applyBorder="1" applyAlignment="1">
      <alignment vertical="center"/>
    </xf>
    <xf numFmtId="0" fontId="44" fillId="0" borderId="63" xfId="0" applyFont="1" applyBorder="1" applyAlignment="1">
      <alignment vertical="center"/>
    </xf>
    <xf numFmtId="0" fontId="18" fillId="8" borderId="68" xfId="0" applyFont="1" applyFill="1" applyBorder="1" applyAlignment="1">
      <alignment horizontal="center" vertical="center"/>
    </xf>
    <xf numFmtId="0" fontId="18" fillId="9" borderId="68" xfId="0" applyFont="1" applyFill="1" applyBorder="1" applyAlignment="1">
      <alignment horizontal="center" vertical="center"/>
    </xf>
    <xf numFmtId="0" fontId="47" fillId="2" borderId="68" xfId="0" applyFont="1" applyFill="1" applyBorder="1" applyAlignment="1">
      <alignment horizontal="center" vertical="center"/>
    </xf>
    <xf numFmtId="0" fontId="14" fillId="0" borderId="68" xfId="0" applyFont="1" applyBorder="1" applyAlignment="1">
      <alignment horizontal="center" vertical="center"/>
    </xf>
    <xf numFmtId="0" fontId="7" fillId="2" borderId="68" xfId="0" applyFont="1" applyFill="1" applyBorder="1" applyAlignment="1">
      <alignment horizontal="center" vertical="center" wrapText="1"/>
    </xf>
    <xf numFmtId="0" fontId="7" fillId="2" borderId="68" xfId="0" applyFont="1" applyFill="1" applyBorder="1" applyAlignment="1">
      <alignment horizontal="center" vertical="center"/>
    </xf>
    <xf numFmtId="0" fontId="16" fillId="0" borderId="54" xfId="0" applyFont="1" applyBorder="1" applyAlignment="1">
      <alignment horizontal="center" vertical="center" wrapText="1"/>
    </xf>
    <xf numFmtId="0" fontId="44" fillId="0" borderId="55" xfId="0" applyFont="1" applyBorder="1" applyAlignment="1">
      <alignment vertical="center"/>
    </xf>
    <xf numFmtId="0" fontId="44" fillId="0" borderId="56" xfId="0" applyFont="1" applyBorder="1" applyAlignment="1">
      <alignment vertical="center"/>
    </xf>
    <xf numFmtId="0" fontId="44" fillId="0" borderId="61" xfId="0" applyFont="1" applyBorder="1" applyAlignment="1">
      <alignment vertical="center"/>
    </xf>
    <xf numFmtId="0" fontId="17" fillId="0" borderId="68" xfId="0" applyFont="1" applyBorder="1" applyAlignment="1">
      <alignment horizontal="center" vertical="center" wrapText="1"/>
    </xf>
    <xf numFmtId="0" fontId="31" fillId="11" borderId="85" xfId="0" applyFont="1" applyFill="1" applyBorder="1" applyAlignment="1">
      <alignment vertical="top" wrapText="1"/>
    </xf>
    <xf numFmtId="0" fontId="31" fillId="11" borderId="82" xfId="0" applyFont="1" applyFill="1" applyBorder="1" applyAlignment="1">
      <alignment vertical="top" wrapText="1"/>
    </xf>
    <xf numFmtId="0" fontId="31" fillId="11" borderId="83" xfId="0" applyFont="1" applyFill="1" applyBorder="1" applyAlignment="1">
      <alignment vertical="top" wrapText="1"/>
    </xf>
    <xf numFmtId="0" fontId="31" fillId="11" borderId="85" xfId="0" applyFont="1" applyFill="1" applyBorder="1" applyAlignment="1">
      <alignment wrapText="1"/>
    </xf>
    <xf numFmtId="0" fontId="31" fillId="11" borderId="82" xfId="0" applyFont="1" applyFill="1" applyBorder="1" applyAlignment="1">
      <alignment wrapText="1"/>
    </xf>
    <xf numFmtId="0" fontId="31" fillId="11" borderId="83" xfId="0" applyFont="1" applyFill="1" applyBorder="1" applyAlignment="1">
      <alignment wrapText="1"/>
    </xf>
    <xf numFmtId="0" fontId="14" fillId="0" borderId="68" xfId="0" applyFont="1" applyBorder="1" applyAlignment="1">
      <alignment horizontal="center" vertical="center" wrapText="1"/>
    </xf>
    <xf numFmtId="0" fontId="44" fillId="0" borderId="69" xfId="0" applyFont="1" applyBorder="1" applyAlignment="1">
      <alignment vertical="center" wrapText="1"/>
    </xf>
    <xf numFmtId="0" fontId="44" fillId="0" borderId="70" xfId="0" applyFont="1" applyBorder="1" applyAlignment="1">
      <alignment vertical="center" wrapText="1"/>
    </xf>
    <xf numFmtId="0" fontId="13" fillId="2" borderId="68" xfId="0" applyFont="1" applyFill="1" applyBorder="1" applyAlignment="1">
      <alignment horizontal="center" vertical="center"/>
    </xf>
    <xf numFmtId="0" fontId="5" fillId="3" borderId="68" xfId="0" applyFont="1" applyFill="1" applyBorder="1" applyAlignment="1">
      <alignment horizontal="center" vertical="center"/>
    </xf>
    <xf numFmtId="0" fontId="12" fillId="2" borderId="68" xfId="0" applyFont="1" applyFill="1" applyBorder="1" applyAlignment="1">
      <alignment horizontal="center" vertical="center"/>
    </xf>
    <xf numFmtId="0" fontId="13" fillId="2" borderId="68" xfId="0" applyFont="1" applyFill="1" applyBorder="1" applyAlignment="1">
      <alignment horizontal="right" vertical="center"/>
    </xf>
    <xf numFmtId="0" fontId="14" fillId="0" borderId="68" xfId="0" applyFont="1" applyBorder="1" applyAlignment="1">
      <alignment horizontal="left" vertical="center" wrapText="1"/>
    </xf>
    <xf numFmtId="0" fontId="45" fillId="0" borderId="69" xfId="0" applyFont="1" applyBorder="1" applyAlignment="1">
      <alignment horizontal="left" vertical="center"/>
    </xf>
    <xf numFmtId="0" fontId="45" fillId="0" borderId="70" xfId="0" applyFont="1" applyBorder="1" applyAlignment="1">
      <alignment horizontal="left" vertical="center"/>
    </xf>
    <xf numFmtId="0" fontId="6" fillId="5" borderId="54" xfId="0" applyFont="1" applyFill="1" applyBorder="1" applyAlignment="1">
      <alignment horizontal="center" vertical="center"/>
    </xf>
    <xf numFmtId="0" fontId="44" fillId="0" borderId="78" xfId="0" applyFont="1" applyBorder="1" applyAlignment="1">
      <alignment vertical="center"/>
    </xf>
    <xf numFmtId="0" fontId="44" fillId="0" borderId="66" xfId="0" applyFont="1" applyBorder="1" applyAlignment="1">
      <alignment vertical="center"/>
    </xf>
    <xf numFmtId="0" fontId="44" fillId="0" borderId="60" xfId="0" applyFont="1" applyBorder="1" applyAlignment="1">
      <alignment vertical="center"/>
    </xf>
    <xf numFmtId="0" fontId="13" fillId="2" borderId="54" xfId="0" applyFont="1" applyFill="1" applyBorder="1" applyAlignment="1">
      <alignment horizontal="center" vertical="center" wrapText="1"/>
    </xf>
    <xf numFmtId="0" fontId="7" fillId="8" borderId="68" xfId="0" applyFont="1" applyFill="1" applyBorder="1" applyAlignment="1">
      <alignment horizontal="center" vertical="center" wrapText="1"/>
    </xf>
    <xf numFmtId="0" fontId="13" fillId="2" borderId="68" xfId="0" applyFont="1" applyFill="1" applyBorder="1" applyAlignment="1">
      <alignment vertical="center" wrapText="1"/>
    </xf>
    <xf numFmtId="0" fontId="5" fillId="3" borderId="68" xfId="0" applyFont="1" applyFill="1" applyBorder="1" applyAlignment="1">
      <alignment horizontal="left" vertical="center"/>
    </xf>
    <xf numFmtId="0" fontId="44" fillId="0" borderId="69" xfId="0" applyFont="1" applyBorder="1" applyAlignment="1">
      <alignment horizontal="left" vertical="center"/>
    </xf>
    <xf numFmtId="0" fontId="44" fillId="0" borderId="70" xfId="0" applyFont="1" applyBorder="1" applyAlignment="1">
      <alignment horizontal="left" vertical="center"/>
    </xf>
    <xf numFmtId="0" fontId="29" fillId="2" borderId="86" xfId="0" applyFont="1" applyFill="1" applyBorder="1" applyAlignment="1">
      <alignment horizontal="center" vertical="center"/>
    </xf>
    <xf numFmtId="0" fontId="28" fillId="0" borderId="86" xfId="0" applyFont="1" applyBorder="1" applyAlignment="1">
      <alignment horizontal="center" vertical="center"/>
    </xf>
    <xf numFmtId="0" fontId="31" fillId="11" borderId="85" xfId="0" applyFont="1" applyFill="1" applyBorder="1" applyAlignment="1">
      <alignment vertical="center" wrapText="1"/>
    </xf>
    <xf numFmtId="0" fontId="31" fillId="11" borderId="82" xfId="0" applyFont="1" applyFill="1" applyBorder="1" applyAlignment="1">
      <alignment vertical="center" wrapText="1"/>
    </xf>
    <xf numFmtId="0" fontId="31" fillId="11" borderId="83" xfId="0" applyFont="1" applyFill="1" applyBorder="1" applyAlignment="1">
      <alignment vertical="center" wrapText="1"/>
    </xf>
    <xf numFmtId="0" fontId="31" fillId="0" borderId="69" xfId="0" applyFont="1" applyBorder="1" applyAlignment="1">
      <alignment horizontal="left" vertical="center"/>
    </xf>
    <xf numFmtId="0" fontId="31" fillId="0" borderId="70" xfId="0" applyFont="1" applyBorder="1" applyAlignment="1">
      <alignment horizontal="left" vertical="center"/>
    </xf>
    <xf numFmtId="0" fontId="29" fillId="2" borderId="68" xfId="0" applyFont="1" applyFill="1" applyBorder="1" applyAlignment="1">
      <alignment horizontal="center" vertical="center"/>
    </xf>
    <xf numFmtId="0" fontId="33" fillId="0" borderId="69" xfId="0" applyFont="1" applyBorder="1" applyAlignment="1">
      <alignment vertical="center"/>
    </xf>
    <xf numFmtId="0" fontId="33" fillId="0" borderId="70" xfId="0" applyFont="1" applyBorder="1" applyAlignment="1">
      <alignment vertical="center"/>
    </xf>
    <xf numFmtId="0" fontId="28" fillId="0" borderId="79" xfId="0" applyFont="1" applyBorder="1" applyAlignment="1">
      <alignment horizontal="center" vertical="center"/>
    </xf>
    <xf numFmtId="0" fontId="33" fillId="0" borderId="80" xfId="0" applyFont="1" applyBorder="1" applyAlignment="1">
      <alignment vertical="center"/>
    </xf>
    <xf numFmtId="0" fontId="33" fillId="0" borderId="56" xfId="0" applyFont="1" applyBorder="1" applyAlignment="1">
      <alignment vertical="center"/>
    </xf>
    <xf numFmtId="0" fontId="44" fillId="0" borderId="41" xfId="0" applyFont="1" applyBorder="1" applyAlignment="1">
      <alignment vertical="center"/>
    </xf>
    <xf numFmtId="0" fontId="44" fillId="0" borderId="67" xfId="0" applyFont="1" applyBorder="1" applyAlignment="1">
      <alignment vertical="center"/>
    </xf>
    <xf numFmtId="0" fontId="44" fillId="0" borderId="42" xfId="0" applyFont="1" applyBorder="1" applyAlignment="1">
      <alignment vertical="center"/>
    </xf>
    <xf numFmtId="0" fontId="13" fillId="2" borderId="72" xfId="0" applyFont="1" applyFill="1" applyBorder="1" applyAlignment="1">
      <alignment horizontal="center" vertical="center"/>
    </xf>
    <xf numFmtId="0" fontId="44" fillId="0" borderId="73" xfId="0" applyFont="1" applyBorder="1" applyAlignment="1">
      <alignment vertical="center"/>
    </xf>
    <xf numFmtId="0" fontId="44" fillId="0" borderId="24" xfId="0" applyFont="1" applyBorder="1" applyAlignment="1">
      <alignment vertical="center"/>
    </xf>
    <xf numFmtId="0" fontId="5" fillId="3" borderId="72" xfId="0" applyFont="1" applyFill="1" applyBorder="1" applyAlignment="1">
      <alignment horizontal="center" vertical="center"/>
    </xf>
    <xf numFmtId="0" fontId="12" fillId="2" borderId="74" xfId="0" applyFont="1" applyFill="1" applyBorder="1" applyAlignment="1">
      <alignment horizontal="center" vertical="center"/>
    </xf>
    <xf numFmtId="0" fontId="44" fillId="0" borderId="75" xfId="0" applyFont="1" applyBorder="1" applyAlignment="1">
      <alignment vertical="center"/>
    </xf>
    <xf numFmtId="0" fontId="44" fillId="0" borderId="76" xfId="0" applyFont="1" applyBorder="1" applyAlignment="1">
      <alignment vertical="center"/>
    </xf>
    <xf numFmtId="0" fontId="5" fillId="3" borderId="10" xfId="0" applyFont="1" applyFill="1" applyBorder="1" applyAlignment="1">
      <alignment horizontal="center" vertical="center"/>
    </xf>
    <xf numFmtId="0" fontId="44" fillId="0" borderId="12" xfId="0" applyFont="1" applyBorder="1" applyAlignment="1">
      <alignment vertical="center"/>
    </xf>
    <xf numFmtId="0" fontId="13" fillId="2" borderId="74" xfId="0" applyFont="1" applyFill="1" applyBorder="1" applyAlignment="1">
      <alignment horizontal="right" vertical="center"/>
    </xf>
    <xf numFmtId="0" fontId="13" fillId="2" borderId="72" xfId="0" applyFont="1" applyFill="1" applyBorder="1" applyAlignment="1">
      <alignment horizontal="right" vertical="center"/>
    </xf>
    <xf numFmtId="0" fontId="13" fillId="2" borderId="32" xfId="0" applyFont="1" applyFill="1" applyBorder="1" applyAlignment="1">
      <alignment horizontal="center" vertical="center" wrapText="1"/>
    </xf>
    <xf numFmtId="0" fontId="44" fillId="0" borderId="33" xfId="0" applyFont="1" applyBorder="1" applyAlignment="1">
      <alignment vertical="center"/>
    </xf>
    <xf numFmtId="0" fontId="7" fillId="8" borderId="2" xfId="0" applyFont="1" applyFill="1" applyBorder="1" applyAlignment="1">
      <alignment horizontal="center" vertical="center" wrapText="1"/>
    </xf>
    <xf numFmtId="0" fontId="44" fillId="0" borderId="3" xfId="0" applyFont="1" applyBorder="1" applyAlignment="1">
      <alignment vertical="center"/>
    </xf>
    <xf numFmtId="0" fontId="44" fillId="0" borderId="27" xfId="0" applyFont="1" applyBorder="1" applyAlignment="1">
      <alignment vertical="center"/>
    </xf>
    <xf numFmtId="0" fontId="5" fillId="3" borderId="10" xfId="0" applyFont="1" applyFill="1" applyBorder="1" applyAlignment="1">
      <alignment horizontal="left" vertical="center"/>
    </xf>
    <xf numFmtId="0" fontId="44" fillId="0" borderId="11" xfId="0" applyFont="1" applyBorder="1" applyAlignment="1">
      <alignment horizontal="left" vertical="center"/>
    </xf>
    <xf numFmtId="0" fontId="44" fillId="0" borderId="12" xfId="0" applyFont="1" applyBorder="1" applyAlignment="1">
      <alignment horizontal="left" vertical="center"/>
    </xf>
    <xf numFmtId="0" fontId="14" fillId="0" borderId="11" xfId="0" applyFont="1" applyBorder="1" applyAlignment="1">
      <alignment horizontal="center" vertical="center" wrapText="1"/>
    </xf>
    <xf numFmtId="0" fontId="44" fillId="0" borderId="11" xfId="0" applyFont="1" applyBorder="1" applyAlignment="1">
      <alignment vertical="center"/>
    </xf>
    <xf numFmtId="0" fontId="26" fillId="0" borderId="81" xfId="0" applyFont="1" applyBorder="1" applyAlignment="1">
      <alignment vertical="center" wrapText="1"/>
    </xf>
    <xf numFmtId="0" fontId="26" fillId="0" borderId="82" xfId="0" applyFont="1" applyBorder="1" applyAlignment="1">
      <alignment vertical="center" wrapText="1"/>
    </xf>
    <xf numFmtId="0" fontId="26" fillId="0" borderId="83" xfId="0" applyFont="1" applyBorder="1" applyAlignment="1">
      <alignment vertical="center" wrapText="1"/>
    </xf>
    <xf numFmtId="0" fontId="28" fillId="0" borderId="81" xfId="0" applyFont="1" applyBorder="1" applyAlignment="1">
      <alignment vertical="center" wrapText="1"/>
    </xf>
    <xf numFmtId="0" fontId="28" fillId="0" borderId="82" xfId="0" applyFont="1" applyBorder="1" applyAlignment="1">
      <alignment vertical="center" wrapText="1"/>
    </xf>
    <xf numFmtId="0" fontId="28" fillId="0" borderId="83" xfId="0" applyFont="1" applyBorder="1" applyAlignment="1">
      <alignment vertical="center" wrapTex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86" xfId="0" applyFont="1" applyBorder="1" applyAlignment="1">
      <alignment horizontal="center" vertical="center"/>
    </xf>
    <xf numFmtId="0" fontId="46" fillId="2" borderId="86" xfId="0" applyFont="1" applyFill="1" applyBorder="1" applyAlignment="1">
      <alignment horizontal="center" vertical="center" wrapText="1"/>
    </xf>
    <xf numFmtId="0" fontId="44" fillId="0" borderId="86" xfId="0" applyFont="1" applyBorder="1" applyAlignment="1">
      <alignment vertical="center"/>
    </xf>
    <xf numFmtId="0" fontId="18" fillId="8" borderId="86" xfId="0" applyFont="1" applyFill="1" applyBorder="1" applyAlignment="1">
      <alignment horizontal="center" vertical="center"/>
    </xf>
    <xf numFmtId="0" fontId="18" fillId="9" borderId="86" xfId="0" applyFont="1" applyFill="1" applyBorder="1" applyAlignment="1">
      <alignment horizontal="center" vertical="center"/>
    </xf>
    <xf numFmtId="0" fontId="31" fillId="0" borderId="86" xfId="0" applyFont="1" applyBorder="1" applyAlignment="1">
      <alignment horizontal="left" vertical="center"/>
    </xf>
    <xf numFmtId="0" fontId="31" fillId="0" borderId="61" xfId="0" applyFont="1" applyBorder="1" applyAlignment="1">
      <alignment horizontal="left" vertical="center"/>
    </xf>
    <xf numFmtId="0" fontId="31" fillId="0" borderId="61" xfId="0" applyFont="1" applyBorder="1" applyAlignment="1">
      <alignment horizontal="center" vertical="center"/>
    </xf>
    <xf numFmtId="0" fontId="14" fillId="0" borderId="11" xfId="0" applyFont="1" applyBorder="1" applyAlignment="1">
      <alignment horizontal="left" vertical="center" wrapText="1"/>
    </xf>
    <xf numFmtId="0" fontId="29" fillId="2" borderId="79" xfId="0" applyFont="1" applyFill="1" applyBorder="1" applyAlignment="1">
      <alignment horizontal="center" vertical="center"/>
    </xf>
    <xf numFmtId="0" fontId="26" fillId="0" borderId="96" xfId="0" applyFont="1" applyBorder="1" applyAlignment="1">
      <alignment vertical="center" wrapText="1"/>
    </xf>
    <xf numFmtId="0" fontId="26" fillId="0" borderId="97" xfId="0" applyFont="1" applyBorder="1" applyAlignment="1">
      <alignment vertical="center" wrapText="1"/>
    </xf>
    <xf numFmtId="0" fontId="28" fillId="0" borderId="96" xfId="0" applyFont="1" applyBorder="1" applyAlignment="1">
      <alignment vertical="center" wrapText="1"/>
    </xf>
    <xf numFmtId="0" fontId="28" fillId="0" borderId="98" xfId="0" applyFont="1" applyBorder="1" applyAlignment="1">
      <alignment vertical="center" wrapText="1"/>
    </xf>
    <xf numFmtId="0" fontId="28" fillId="0" borderId="97" xfId="0" applyFont="1" applyBorder="1" applyAlignment="1">
      <alignment vertical="center" wrapText="1"/>
    </xf>
    <xf numFmtId="0" fontId="28" fillId="0" borderId="93" xfId="0" applyFont="1" applyBorder="1" applyAlignment="1">
      <alignment vertical="center" wrapText="1"/>
    </xf>
    <xf numFmtId="0" fontId="28" fillId="0" borderId="94" xfId="0" applyFont="1" applyBorder="1" applyAlignment="1">
      <alignment vertical="center" wrapText="1"/>
    </xf>
    <xf numFmtId="0" fontId="28" fillId="0" borderId="95" xfId="0" applyFont="1" applyBorder="1" applyAlignment="1">
      <alignment vertical="center" wrapText="1"/>
    </xf>
    <xf numFmtId="0" fontId="14" fillId="0" borderId="61" xfId="0" applyFont="1" applyBorder="1" applyAlignment="1">
      <alignment horizontal="left" vertical="center" wrapText="1"/>
    </xf>
    <xf numFmtId="0" fontId="14" fillId="0" borderId="62" xfId="0" applyFont="1" applyBorder="1" applyAlignment="1">
      <alignment horizontal="left" vertical="center" wrapText="1"/>
    </xf>
    <xf numFmtId="0" fontId="14" fillId="0" borderId="63" xfId="0" applyFont="1" applyBorder="1" applyAlignment="1">
      <alignment horizontal="left" vertical="center" wrapText="1"/>
    </xf>
    <xf numFmtId="0" fontId="32" fillId="0" borderId="29" xfId="0" applyFont="1" applyBorder="1" applyAlignment="1">
      <alignment horizontal="center" vertical="center"/>
    </xf>
    <xf numFmtId="0" fontId="44" fillId="0" borderId="13" xfId="0" applyFont="1" applyBorder="1" applyAlignment="1">
      <alignment vertical="center"/>
    </xf>
    <xf numFmtId="0" fontId="44" fillId="0" borderId="14" xfId="0" applyFont="1" applyBorder="1" applyAlignment="1">
      <alignment vertical="center"/>
    </xf>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0</xdr:rowOff>
    </xdr:from>
    <xdr:ext cx="1552575" cy="1390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716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716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716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7160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71600"/>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direccion.planeacionydesarrollo@taller5.edu.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eb.p.ebscohost.com/ehost/ebookviewer/ebook/ZTAwMHh3d19fMTA0Mjc1Nl9fQU41?sid=9a9da7df-4088-4d9a-9822-41ac18c7eea8@redis&amp;vid=4&amp;format=EB&amp;rid=1"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eb.p.ebscohost.com/ehost/ebookviewer/ebook/ZTAwMHh3d19fMTY3MjIwMF9fQU41?sid=9a9da7df-4088-4d9a-9822-41ac18c7eea8%40redis&amp;vid=7&amp;format=EB&amp;rid=1" TargetMode="External"/><Relationship Id="rId1" Type="http://schemas.openxmlformats.org/officeDocument/2006/relationships/hyperlink" Target="https://web.p.ebscohost.com/ehost/ebookviewer/ebook/ZTAwMHh3d19fNTA0Njg3X19BTg2?sid=9a9da7df-4088-4d9a-9822-41ac18c7eea8%40redis&amp;vid=6&amp;format=EB&amp;rid=1"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eb.p.ebscohost.com/ehost/ebookviewer/ebook/ZTAwMHh3d19fNzEwMjI2X19BTg2?sid=9a9da7df-4088-4d9a-9822-41ac18c7eea8@redis&amp;vid=15&amp;format=EB&amp;rid=2" TargetMode="External"/><Relationship Id="rId1" Type="http://schemas.openxmlformats.org/officeDocument/2006/relationships/hyperlink" Target="https://web.p.ebscohost.com/ehost/ebookviewer/ebook/ZTAwMHh3d19fMTA0Mjc2N19fQU41?sid=9a9da7df-4088-4d9a-9822-41ac18c7eea8@redis&amp;vid=14&amp;format=EB&amp;rid=1"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eb.p.ebscohost.com/ehost/ebookviewer/ebook/ZTAwMHh3d19fNDc4NDc1X19BTg2?sid=9a9da7df-4088-4d9a-9822-41ac18c7eea8@redis&amp;vid=19&amp;format=EB&amp;rid=1" TargetMode="External"/><Relationship Id="rId1" Type="http://schemas.openxmlformats.org/officeDocument/2006/relationships/hyperlink" Target="https://web.p.ebscohost.com/ehost/detail/detail?vid=18&amp;sid=9a9da7df-4088-4d9a-9822-41ac18c7eea8%40redis&amp;bdata=Jmxhbmc9ZXMmc2l0ZT1laG9zdC1saXZ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bin"/><Relationship Id="rId1" Type="http://schemas.openxmlformats.org/officeDocument/2006/relationships/hyperlink" Target="https://web.p.ebscohost.com/ehost/ebookviewer/ebook/ZTAwMHh3d19fNDc4NDc1X19BTg2?sid=9a9da7df-4088-4d9a-9822-41ac18c7eea8@redis&amp;vid=19&amp;format=EB&amp;r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96"/>
  <sheetViews>
    <sheetView tabSelected="1" zoomScale="80" zoomScaleNormal="80" workbookViewId="0">
      <selection activeCell="A41" sqref="A41"/>
    </sheetView>
  </sheetViews>
  <sheetFormatPr baseColWidth="10" defaultColWidth="14.44140625" defaultRowHeight="15" customHeight="1" x14ac:dyDescent="0.3"/>
  <cols>
    <col min="1" max="1" width="30.5546875" customWidth="1"/>
    <col min="2" max="2" width="37.5546875" customWidth="1"/>
    <col min="3" max="3" width="10.77734375" customWidth="1"/>
    <col min="4" max="4" width="16.21875" customWidth="1"/>
    <col min="5" max="5" width="15" customWidth="1"/>
    <col min="6" max="6" width="10.77734375" customWidth="1"/>
    <col min="7" max="7" width="17.21875" customWidth="1"/>
    <col min="8" max="8" width="10.77734375" customWidth="1"/>
    <col min="9" max="9" width="13.44140625" customWidth="1"/>
    <col min="10" max="10" width="12.77734375" customWidth="1"/>
    <col min="11" max="11" width="34.44140625" customWidth="1"/>
    <col min="12" max="26" width="10.77734375" customWidth="1"/>
  </cols>
  <sheetData>
    <row r="1" spans="1:12" ht="109.95" customHeight="1" x14ac:dyDescent="0.3">
      <c r="A1" s="52"/>
      <c r="B1" s="52"/>
      <c r="C1" s="52"/>
      <c r="D1" s="52"/>
      <c r="E1" s="52"/>
      <c r="F1" s="52"/>
      <c r="G1" s="52"/>
      <c r="H1" s="52"/>
      <c r="I1" s="52"/>
      <c r="J1" s="52"/>
      <c r="K1" s="53"/>
    </row>
    <row r="2" spans="1:12" ht="25.2" x14ac:dyDescent="0.3">
      <c r="A2" s="54" t="s">
        <v>0</v>
      </c>
      <c r="B2" s="55"/>
      <c r="C2" s="55"/>
      <c r="D2" s="55"/>
      <c r="E2" s="55"/>
      <c r="F2" s="55"/>
      <c r="G2" s="55"/>
      <c r="H2" s="55"/>
      <c r="I2" s="55"/>
      <c r="J2" s="55"/>
      <c r="K2" s="56"/>
    </row>
    <row r="3" spans="1:12" ht="20.399999999999999" x14ac:dyDescent="0.3">
      <c r="A3" s="1" t="s">
        <v>1</v>
      </c>
      <c r="B3" s="57" t="s">
        <v>87</v>
      </c>
      <c r="C3" s="58"/>
      <c r="D3" s="58"/>
      <c r="E3" s="58"/>
      <c r="F3" s="58"/>
      <c r="G3" s="58"/>
      <c r="H3" s="58"/>
      <c r="I3" s="58"/>
      <c r="J3" s="58"/>
      <c r="K3" s="59"/>
    </row>
    <row r="4" spans="1:12" ht="36" x14ac:dyDescent="0.3">
      <c r="A4" s="1" t="s">
        <v>2</v>
      </c>
      <c r="B4" s="2" t="s">
        <v>88</v>
      </c>
      <c r="C4" s="60" t="s">
        <v>3</v>
      </c>
      <c r="D4" s="61"/>
      <c r="E4" s="62"/>
      <c r="F4" s="27" t="s">
        <v>88</v>
      </c>
      <c r="G4" s="3"/>
      <c r="H4" s="3"/>
      <c r="I4" s="3"/>
      <c r="J4" s="3"/>
      <c r="K4" s="4"/>
    </row>
    <row r="5" spans="1:12" ht="36.75" customHeight="1" x14ac:dyDescent="0.3">
      <c r="A5" s="1" t="s">
        <v>4</v>
      </c>
      <c r="B5" s="5" t="s">
        <v>89</v>
      </c>
      <c r="C5" s="63" t="s">
        <v>5</v>
      </c>
      <c r="D5" s="61"/>
      <c r="E5" s="62"/>
      <c r="F5" s="19">
        <v>3</v>
      </c>
      <c r="G5" s="6"/>
      <c r="H5" s="64" t="s">
        <v>6</v>
      </c>
      <c r="I5" s="61"/>
      <c r="J5" s="62"/>
      <c r="K5" s="7">
        <f>F5*42</f>
        <v>126</v>
      </c>
    </row>
    <row r="6" spans="1:12" ht="108" customHeight="1" x14ac:dyDescent="0.3">
      <c r="A6" s="8" t="s">
        <v>7</v>
      </c>
      <c r="B6" s="5">
        <v>4</v>
      </c>
      <c r="C6" s="63" t="s">
        <v>8</v>
      </c>
      <c r="D6" s="61"/>
      <c r="E6" s="62"/>
      <c r="F6" s="90"/>
      <c r="G6" s="91"/>
      <c r="H6" s="92" t="s">
        <v>9</v>
      </c>
      <c r="I6" s="61"/>
      <c r="J6" s="62"/>
      <c r="K6" s="9">
        <f>F5*48-K5</f>
        <v>18</v>
      </c>
      <c r="L6">
        <f>SUM(K5:K6)</f>
        <v>144</v>
      </c>
    </row>
    <row r="7" spans="1:12" ht="71.25" customHeight="1" x14ac:dyDescent="0.3">
      <c r="A7" s="106" t="s">
        <v>10</v>
      </c>
      <c r="B7" s="93" t="s">
        <v>11</v>
      </c>
      <c r="C7" s="62"/>
      <c r="D7" s="10"/>
      <c r="E7" s="65" t="s">
        <v>12</v>
      </c>
      <c r="F7" s="66"/>
      <c r="G7" s="11"/>
      <c r="H7" s="63" t="s">
        <v>13</v>
      </c>
      <c r="I7" s="62"/>
      <c r="J7" s="109">
        <v>45428</v>
      </c>
      <c r="K7" s="110"/>
    </row>
    <row r="8" spans="1:12" ht="47.25" customHeight="1" x14ac:dyDescent="0.3">
      <c r="A8" s="107"/>
      <c r="B8" s="93" t="s">
        <v>14</v>
      </c>
      <c r="C8" s="62"/>
      <c r="D8" s="12" t="s">
        <v>15</v>
      </c>
      <c r="E8" s="67" t="s">
        <v>16</v>
      </c>
      <c r="F8" s="68"/>
      <c r="G8" s="13"/>
      <c r="H8" s="69" t="s">
        <v>17</v>
      </c>
      <c r="I8" s="70"/>
      <c r="J8" s="74">
        <v>1</v>
      </c>
      <c r="K8" s="70"/>
    </row>
    <row r="9" spans="1:12" ht="18" customHeight="1" x14ac:dyDescent="0.3">
      <c r="A9" s="107"/>
      <c r="B9" s="93" t="s">
        <v>18</v>
      </c>
      <c r="C9" s="62"/>
      <c r="D9" s="14"/>
      <c r="E9" s="78" t="s">
        <v>19</v>
      </c>
      <c r="F9" s="79"/>
      <c r="G9" s="82" t="s">
        <v>90</v>
      </c>
      <c r="H9" s="71"/>
      <c r="I9" s="53"/>
      <c r="J9" s="75"/>
      <c r="K9" s="53"/>
    </row>
    <row r="10" spans="1:12" ht="53.25" customHeight="1" x14ac:dyDescent="0.3">
      <c r="A10" s="108"/>
      <c r="B10" s="93" t="s">
        <v>20</v>
      </c>
      <c r="C10" s="62"/>
      <c r="D10" s="10"/>
      <c r="E10" s="80"/>
      <c r="F10" s="81"/>
      <c r="G10" s="83"/>
      <c r="H10" s="72"/>
      <c r="I10" s="73"/>
      <c r="J10" s="76"/>
      <c r="K10" s="77"/>
    </row>
    <row r="11" spans="1:12" ht="48.75" customHeight="1" x14ac:dyDescent="0.3">
      <c r="A11" s="1" t="s">
        <v>21</v>
      </c>
      <c r="B11" s="94" t="s">
        <v>76</v>
      </c>
      <c r="C11" s="95"/>
      <c r="D11" s="95"/>
      <c r="E11" s="95"/>
      <c r="F11" s="95"/>
      <c r="G11" s="95"/>
      <c r="H11" s="95"/>
      <c r="I11" s="95"/>
      <c r="J11" s="95"/>
      <c r="K11" s="70"/>
    </row>
    <row r="12" spans="1:12" ht="90.45" customHeight="1" x14ac:dyDescent="0.3">
      <c r="A12" s="1" t="s">
        <v>22</v>
      </c>
      <c r="B12" s="96" t="s">
        <v>113</v>
      </c>
      <c r="C12" s="97"/>
      <c r="D12" s="97"/>
      <c r="E12" s="97"/>
      <c r="F12" s="97"/>
      <c r="G12" s="97"/>
      <c r="H12" s="97"/>
      <c r="I12" s="97"/>
      <c r="J12" s="97"/>
      <c r="K12" s="98"/>
    </row>
    <row r="13" spans="1:12" ht="30.75" customHeight="1" x14ac:dyDescent="0.3">
      <c r="A13" s="1" t="s">
        <v>23</v>
      </c>
      <c r="B13" s="99" t="s">
        <v>77</v>
      </c>
      <c r="C13" s="95"/>
      <c r="D13" s="95"/>
      <c r="E13" s="95"/>
      <c r="F13" s="95"/>
      <c r="G13" s="95"/>
      <c r="H13" s="95"/>
      <c r="I13" s="95"/>
      <c r="J13" s="95"/>
      <c r="K13" s="70"/>
    </row>
    <row r="14" spans="1:12" ht="36" customHeight="1" x14ac:dyDescent="0.3">
      <c r="A14" s="1" t="s">
        <v>24</v>
      </c>
      <c r="B14" s="100" t="s">
        <v>78</v>
      </c>
      <c r="C14" s="101"/>
      <c r="D14" s="101"/>
      <c r="E14" s="101"/>
      <c r="F14" s="101"/>
      <c r="G14" s="101"/>
      <c r="H14" s="101"/>
      <c r="I14" s="101"/>
      <c r="J14" s="101"/>
      <c r="K14" s="102"/>
    </row>
    <row r="15" spans="1:12" ht="66" customHeight="1" x14ac:dyDescent="0.3">
      <c r="A15" s="103" t="s">
        <v>25</v>
      </c>
      <c r="B15" s="104"/>
      <c r="C15" s="104"/>
      <c r="D15" s="104"/>
      <c r="E15" s="104"/>
      <c r="F15" s="104"/>
      <c r="G15" s="104"/>
      <c r="H15" s="104"/>
      <c r="I15" s="104"/>
      <c r="J15" s="104"/>
      <c r="K15" s="105"/>
    </row>
    <row r="16" spans="1:12" ht="130.05000000000001" customHeight="1" x14ac:dyDescent="0.3">
      <c r="A16" s="125" t="s">
        <v>91</v>
      </c>
      <c r="B16" s="126"/>
      <c r="C16" s="126"/>
      <c r="D16" s="126"/>
      <c r="E16" s="126"/>
      <c r="F16" s="126"/>
      <c r="G16" s="126"/>
      <c r="H16" s="126"/>
      <c r="I16" s="126"/>
      <c r="J16" s="126"/>
      <c r="K16" s="126"/>
    </row>
    <row r="17" spans="1:11" ht="25.2" x14ac:dyDescent="0.3">
      <c r="A17" s="103" t="s">
        <v>26</v>
      </c>
      <c r="B17" s="104"/>
      <c r="C17" s="104"/>
      <c r="D17" s="104"/>
      <c r="E17" s="104"/>
      <c r="F17" s="104"/>
      <c r="G17" s="104"/>
      <c r="H17" s="104"/>
      <c r="I17" s="104"/>
      <c r="J17" s="104"/>
      <c r="K17" s="105"/>
    </row>
    <row r="18" spans="1:11" ht="65.55" customHeight="1" x14ac:dyDescent="0.4">
      <c r="A18" s="127" t="s">
        <v>79</v>
      </c>
      <c r="B18" s="128"/>
      <c r="C18" s="128"/>
      <c r="D18" s="128"/>
      <c r="E18" s="128"/>
      <c r="F18" s="128"/>
      <c r="G18" s="128"/>
      <c r="H18" s="128"/>
      <c r="I18" s="128"/>
      <c r="J18" s="128"/>
      <c r="K18" s="128"/>
    </row>
    <row r="19" spans="1:11" ht="48" customHeight="1" x14ac:dyDescent="0.3">
      <c r="A19" s="129" t="s">
        <v>27</v>
      </c>
      <c r="B19" s="130"/>
      <c r="C19" s="131" t="s">
        <v>95</v>
      </c>
      <c r="D19" s="58"/>
      <c r="E19" s="58"/>
      <c r="F19" s="58"/>
      <c r="G19" s="58"/>
      <c r="H19" s="130"/>
      <c r="I19" s="132" t="s">
        <v>28</v>
      </c>
      <c r="J19" s="104"/>
      <c r="K19" s="105"/>
    </row>
    <row r="20" spans="1:11" ht="58.5" customHeight="1" x14ac:dyDescent="0.3">
      <c r="A20" s="133" t="s">
        <v>99</v>
      </c>
      <c r="B20" s="134"/>
      <c r="C20" s="148" t="s">
        <v>29</v>
      </c>
      <c r="D20" s="149"/>
      <c r="E20" s="84" t="s">
        <v>92</v>
      </c>
      <c r="F20" s="84"/>
      <c r="G20" s="84"/>
      <c r="H20" s="85"/>
      <c r="I20" s="139" t="s">
        <v>96</v>
      </c>
      <c r="J20" s="140"/>
      <c r="K20" s="141"/>
    </row>
    <row r="21" spans="1:11" ht="58.5" customHeight="1" x14ac:dyDescent="0.3">
      <c r="A21" s="135"/>
      <c r="B21" s="136"/>
      <c r="C21" s="148"/>
      <c r="D21" s="149"/>
      <c r="E21" s="84"/>
      <c r="F21" s="84"/>
      <c r="G21" s="84"/>
      <c r="H21" s="85"/>
      <c r="I21" s="142"/>
      <c r="J21" s="143"/>
      <c r="K21" s="144"/>
    </row>
    <row r="22" spans="1:11" ht="58.5" customHeight="1" x14ac:dyDescent="0.3">
      <c r="A22" s="135"/>
      <c r="B22" s="136"/>
      <c r="C22" s="148"/>
      <c r="D22" s="149"/>
      <c r="E22" s="84"/>
      <c r="F22" s="84"/>
      <c r="G22" s="84"/>
      <c r="H22" s="85"/>
      <c r="I22" s="142"/>
      <c r="J22" s="143"/>
      <c r="K22" s="144"/>
    </row>
    <row r="23" spans="1:11" ht="58.5" customHeight="1" x14ac:dyDescent="0.3">
      <c r="A23" s="135"/>
      <c r="B23" s="136"/>
      <c r="C23" s="150" t="s">
        <v>30</v>
      </c>
      <c r="D23" s="151"/>
      <c r="E23" s="84" t="s">
        <v>93</v>
      </c>
      <c r="F23" s="84"/>
      <c r="G23" s="84"/>
      <c r="H23" s="85"/>
      <c r="I23" s="142" t="s">
        <v>97</v>
      </c>
      <c r="J23" s="143"/>
      <c r="K23" s="144"/>
    </row>
    <row r="24" spans="1:11" ht="58.5" customHeight="1" x14ac:dyDescent="0.3">
      <c r="A24" s="135"/>
      <c r="B24" s="136"/>
      <c r="C24" s="152"/>
      <c r="D24" s="153"/>
      <c r="E24" s="86"/>
      <c r="F24" s="86"/>
      <c r="G24" s="86"/>
      <c r="H24" s="87"/>
      <c r="I24" s="142"/>
      <c r="J24" s="143"/>
      <c r="K24" s="144"/>
    </row>
    <row r="25" spans="1:11" ht="58.5" customHeight="1" x14ac:dyDescent="0.3">
      <c r="A25" s="135"/>
      <c r="B25" s="136"/>
      <c r="C25" s="154" t="s">
        <v>31</v>
      </c>
      <c r="D25" s="155"/>
      <c r="E25" s="88" t="s">
        <v>94</v>
      </c>
      <c r="F25" s="88"/>
      <c r="G25" s="88"/>
      <c r="H25" s="89"/>
      <c r="I25" s="142" t="s">
        <v>98</v>
      </c>
      <c r="J25" s="143"/>
      <c r="K25" s="144"/>
    </row>
    <row r="26" spans="1:11" ht="58.5" customHeight="1" x14ac:dyDescent="0.3">
      <c r="A26" s="135"/>
      <c r="B26" s="136"/>
      <c r="C26" s="156"/>
      <c r="D26" s="157"/>
      <c r="E26" s="84"/>
      <c r="F26" s="84"/>
      <c r="G26" s="84"/>
      <c r="H26" s="85"/>
      <c r="I26" s="142"/>
      <c r="J26" s="143"/>
      <c r="K26" s="144"/>
    </row>
    <row r="27" spans="1:11" ht="58.5" customHeight="1" x14ac:dyDescent="0.3">
      <c r="A27" s="137"/>
      <c r="B27" s="138"/>
      <c r="C27" s="158"/>
      <c r="D27" s="159"/>
      <c r="E27" s="86"/>
      <c r="F27" s="86"/>
      <c r="G27" s="86"/>
      <c r="H27" s="87"/>
      <c r="I27" s="145"/>
      <c r="J27" s="146"/>
      <c r="K27" s="147"/>
    </row>
    <row r="28" spans="1:11" ht="15.75" customHeight="1" x14ac:dyDescent="0.3">
      <c r="A28" s="111" t="s">
        <v>32</v>
      </c>
      <c r="B28" s="112"/>
      <c r="C28" s="112"/>
      <c r="D28" s="112"/>
      <c r="E28" s="112"/>
      <c r="F28" s="112"/>
      <c r="G28" s="112"/>
      <c r="H28" s="112"/>
      <c r="I28" s="112"/>
      <c r="J28" s="112"/>
      <c r="K28" s="113"/>
    </row>
    <row r="29" spans="1:11" ht="31.5" customHeight="1" x14ac:dyDescent="0.3">
      <c r="A29" s="76"/>
      <c r="B29" s="114"/>
      <c r="C29" s="114"/>
      <c r="D29" s="114"/>
      <c r="E29" s="114"/>
      <c r="F29" s="114"/>
      <c r="G29" s="114"/>
      <c r="H29" s="114"/>
      <c r="I29" s="114"/>
      <c r="J29" s="114"/>
      <c r="K29" s="115"/>
    </row>
    <row r="30" spans="1:11" ht="24" customHeight="1" x14ac:dyDescent="0.3">
      <c r="A30" s="116" t="s">
        <v>109</v>
      </c>
      <c r="B30" s="117"/>
      <c r="C30" s="117"/>
      <c r="D30" s="117"/>
      <c r="E30" s="117"/>
      <c r="F30" s="117"/>
      <c r="G30" s="117"/>
      <c r="H30" s="117"/>
      <c r="I30" s="117"/>
      <c r="J30" s="117"/>
      <c r="K30" s="118"/>
    </row>
    <row r="31" spans="1:11" ht="24" customHeight="1" x14ac:dyDescent="0.3">
      <c r="A31" s="119"/>
      <c r="B31" s="120"/>
      <c r="C31" s="120"/>
      <c r="D31" s="120"/>
      <c r="E31" s="120"/>
      <c r="F31" s="120"/>
      <c r="G31" s="120"/>
      <c r="H31" s="120"/>
      <c r="I31" s="120"/>
      <c r="J31" s="120"/>
      <c r="K31" s="121"/>
    </row>
    <row r="32" spans="1:11" ht="24" customHeight="1" x14ac:dyDescent="0.3">
      <c r="A32" s="119"/>
      <c r="B32" s="120"/>
      <c r="C32" s="120"/>
      <c r="D32" s="120"/>
      <c r="E32" s="120"/>
      <c r="F32" s="120"/>
      <c r="G32" s="120"/>
      <c r="H32" s="120"/>
      <c r="I32" s="120"/>
      <c r="J32" s="120"/>
      <c r="K32" s="121"/>
    </row>
    <row r="33" spans="1:11" ht="24" customHeight="1" x14ac:dyDescent="0.3">
      <c r="A33" s="119"/>
      <c r="B33" s="120"/>
      <c r="C33" s="120"/>
      <c r="D33" s="120"/>
      <c r="E33" s="120"/>
      <c r="F33" s="120"/>
      <c r="G33" s="120"/>
      <c r="H33" s="120"/>
      <c r="I33" s="120"/>
      <c r="J33" s="120"/>
      <c r="K33" s="121"/>
    </row>
    <row r="34" spans="1:11" ht="24" customHeight="1" x14ac:dyDescent="0.3">
      <c r="A34" s="122"/>
      <c r="B34" s="123"/>
      <c r="C34" s="123"/>
      <c r="D34" s="123"/>
      <c r="E34" s="123"/>
      <c r="F34" s="123"/>
      <c r="G34" s="123"/>
      <c r="H34" s="123"/>
      <c r="I34" s="123"/>
      <c r="J34" s="123"/>
      <c r="K34" s="124"/>
    </row>
    <row r="35" spans="1:11" ht="15.75" customHeight="1" x14ac:dyDescent="0.3"/>
    <row r="36" spans="1:11" ht="15.75" customHeight="1" thickBot="1" x14ac:dyDescent="0.35">
      <c r="A36" s="28" t="s">
        <v>100</v>
      </c>
    </row>
    <row r="37" spans="1:11" ht="15.75" customHeight="1" thickBot="1" x14ac:dyDescent="0.35">
      <c r="A37" s="29" t="s">
        <v>101</v>
      </c>
      <c r="B37" s="30" t="s">
        <v>102</v>
      </c>
    </row>
    <row r="38" spans="1:11" ht="40.200000000000003" thickBot="1" x14ac:dyDescent="0.35">
      <c r="A38" s="31" t="s">
        <v>103</v>
      </c>
      <c r="B38" s="32" t="s">
        <v>104</v>
      </c>
    </row>
    <row r="39" spans="1:11" ht="40.200000000000003" thickBot="1" x14ac:dyDescent="0.35">
      <c r="A39" s="31" t="s">
        <v>105</v>
      </c>
      <c r="B39" s="32" t="s">
        <v>106</v>
      </c>
    </row>
    <row r="40" spans="1:11" ht="53.4" thickBot="1" x14ac:dyDescent="0.35">
      <c r="A40" s="31" t="s">
        <v>107</v>
      </c>
      <c r="B40" s="32" t="s">
        <v>108</v>
      </c>
    </row>
    <row r="41" spans="1:11" ht="15.75" customHeight="1" x14ac:dyDescent="0.3"/>
    <row r="42" spans="1:11" ht="15.75" customHeight="1" x14ac:dyDescent="0.3"/>
    <row r="43" spans="1:11" ht="15.75" customHeight="1" x14ac:dyDescent="0.3"/>
    <row r="44" spans="1:11" ht="15.75" customHeight="1" x14ac:dyDescent="0.3"/>
    <row r="45" spans="1:11" ht="15.75" customHeight="1" x14ac:dyDescent="0.3"/>
    <row r="46" spans="1:11" ht="15.75" customHeight="1" x14ac:dyDescent="0.3"/>
    <row r="47" spans="1:11" ht="15.75" customHeight="1" x14ac:dyDescent="0.3"/>
    <row r="48" spans="1:11"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sheetData>
  <mergeCells count="45">
    <mergeCell ref="A28:K29"/>
    <mergeCell ref="A30:K34"/>
    <mergeCell ref="A16:K16"/>
    <mergeCell ref="A17:K17"/>
    <mergeCell ref="A18:K18"/>
    <mergeCell ref="A19:B19"/>
    <mergeCell ref="C19:H19"/>
    <mergeCell ref="I19:K19"/>
    <mergeCell ref="A20:B27"/>
    <mergeCell ref="I20:K22"/>
    <mergeCell ref="I23:K24"/>
    <mergeCell ref="I25:K27"/>
    <mergeCell ref="C20:D22"/>
    <mergeCell ref="C23:D24"/>
    <mergeCell ref="C25:D27"/>
    <mergeCell ref="E20:H22"/>
    <mergeCell ref="E23:H24"/>
    <mergeCell ref="E25:H27"/>
    <mergeCell ref="F6:G6"/>
    <mergeCell ref="H6:J6"/>
    <mergeCell ref="C6:E6"/>
    <mergeCell ref="B7:C7"/>
    <mergeCell ref="B11:K11"/>
    <mergeCell ref="B12:K12"/>
    <mergeCell ref="B13:K13"/>
    <mergeCell ref="B14:K14"/>
    <mergeCell ref="A15:K15"/>
    <mergeCell ref="A7:A10"/>
    <mergeCell ref="B8:C8"/>
    <mergeCell ref="B9:C9"/>
    <mergeCell ref="B10:C10"/>
    <mergeCell ref="J7:K7"/>
    <mergeCell ref="E7:F7"/>
    <mergeCell ref="H7:I7"/>
    <mergeCell ref="E8:F8"/>
    <mergeCell ref="H8:I10"/>
    <mergeCell ref="J8:K10"/>
    <mergeCell ref="E9:F10"/>
    <mergeCell ref="G9:G10"/>
    <mergeCell ref="A1:K1"/>
    <mergeCell ref="A2:K2"/>
    <mergeCell ref="B3:K3"/>
    <mergeCell ref="C4:E4"/>
    <mergeCell ref="C5:E5"/>
    <mergeCell ref="H5:J5"/>
  </mergeCells>
  <hyperlinks>
    <hyperlink ref="B13" r:id="rId1" xr:uid="{DB05A133-C125-4279-A968-4A16C76DC620}"/>
  </hyperlinks>
  <pageMargins left="0.7" right="0.7" top="0.75" bottom="0.75" header="0" footer="0"/>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92"/>
  <sheetViews>
    <sheetView topLeftCell="A28" zoomScale="90" zoomScaleNormal="90" workbookViewId="0">
      <selection activeCell="H46" sqref="H46"/>
    </sheetView>
  </sheetViews>
  <sheetFormatPr baseColWidth="10" defaultColWidth="14.44140625" defaultRowHeight="15" customHeight="1" x14ac:dyDescent="0.3"/>
  <cols>
    <col min="1" max="1" width="10.77734375" style="37" customWidth="1"/>
    <col min="2" max="2" width="13.77734375" style="37" customWidth="1"/>
    <col min="3" max="3" width="16.44140625" style="37" customWidth="1"/>
    <col min="4" max="4" width="10.77734375" style="37" customWidth="1"/>
    <col min="5" max="5" width="13.77734375" style="37" customWidth="1"/>
    <col min="6" max="6" width="10.77734375" style="37" customWidth="1"/>
    <col min="7" max="7" width="14.77734375" style="37" customWidth="1"/>
    <col min="8" max="8" width="26.77734375" style="37" customWidth="1"/>
    <col min="9" max="9" width="35.44140625" style="37" customWidth="1"/>
    <col min="10" max="10" width="10.77734375" style="36" customWidth="1"/>
    <col min="11" max="12" width="10.77734375" style="37" customWidth="1"/>
    <col min="13" max="13" width="10.5546875" style="37" customWidth="1"/>
    <col min="14" max="14" width="22.5546875" style="37" hidden="1" customWidth="1"/>
    <col min="15" max="26" width="10.77734375" style="37" customWidth="1"/>
    <col min="27" max="16384" width="14.44140625" style="37"/>
  </cols>
  <sheetData>
    <row r="1" spans="1:14" ht="111" customHeight="1" x14ac:dyDescent="0.3">
      <c r="A1" s="179"/>
      <c r="B1" s="168"/>
      <c r="C1" s="168"/>
      <c r="D1" s="168"/>
      <c r="E1" s="168"/>
      <c r="F1" s="168"/>
      <c r="G1" s="168"/>
      <c r="H1" s="168"/>
      <c r="I1" s="169"/>
    </row>
    <row r="2" spans="1:14" ht="18" x14ac:dyDescent="0.3">
      <c r="A2" s="190" t="s">
        <v>33</v>
      </c>
      <c r="B2" s="161"/>
      <c r="C2" s="162"/>
      <c r="D2" s="191" t="s">
        <v>34</v>
      </c>
      <c r="E2" s="161"/>
      <c r="F2" s="161"/>
      <c r="G2" s="161"/>
      <c r="H2" s="161"/>
      <c r="I2" s="162"/>
    </row>
    <row r="3" spans="1:14" ht="20.399999999999999" x14ac:dyDescent="0.3">
      <c r="A3" s="192" t="s">
        <v>35</v>
      </c>
      <c r="B3" s="161"/>
      <c r="C3" s="161"/>
      <c r="D3" s="161"/>
      <c r="E3" s="161"/>
      <c r="F3" s="161"/>
      <c r="G3" s="161"/>
      <c r="H3" s="161"/>
      <c r="I3" s="162"/>
    </row>
    <row r="4" spans="1:14" ht="39.75" customHeight="1" x14ac:dyDescent="0.3">
      <c r="A4" s="193" t="s">
        <v>36</v>
      </c>
      <c r="B4" s="162"/>
      <c r="C4" s="191">
        <v>1</v>
      </c>
      <c r="D4" s="162"/>
      <c r="E4" s="193" t="s">
        <v>37</v>
      </c>
      <c r="F4" s="161"/>
      <c r="G4" s="162"/>
      <c r="H4" s="191" t="s">
        <v>38</v>
      </c>
      <c r="I4" s="162"/>
      <c r="N4" s="37" t="s">
        <v>39</v>
      </c>
    </row>
    <row r="5" spans="1:14" ht="56.25" customHeight="1" x14ac:dyDescent="0.3">
      <c r="A5" s="193" t="s">
        <v>40</v>
      </c>
      <c r="B5" s="162"/>
      <c r="C5" s="204" t="s">
        <v>140</v>
      </c>
      <c r="D5" s="205"/>
      <c r="E5" s="205"/>
      <c r="F5" s="205"/>
      <c r="G5" s="205"/>
      <c r="H5" s="205"/>
      <c r="I5" s="206"/>
      <c r="N5" s="38" t="s">
        <v>41</v>
      </c>
    </row>
    <row r="6" spans="1:14" ht="31.5" customHeight="1" x14ac:dyDescent="0.3">
      <c r="A6" s="201" t="s">
        <v>42</v>
      </c>
      <c r="B6" s="178"/>
      <c r="C6" s="194" t="s">
        <v>141</v>
      </c>
      <c r="D6" s="161"/>
      <c r="E6" s="161"/>
      <c r="F6" s="161"/>
      <c r="G6" s="161"/>
      <c r="H6" s="161"/>
      <c r="I6" s="162"/>
      <c r="N6" s="38" t="s">
        <v>43</v>
      </c>
    </row>
    <row r="7" spans="1:14" ht="39" customHeight="1" x14ac:dyDescent="0.3">
      <c r="A7" s="202" t="s">
        <v>45</v>
      </c>
      <c r="B7" s="161"/>
      <c r="C7" s="161"/>
      <c r="D7" s="162"/>
      <c r="E7" s="187">
        <v>9</v>
      </c>
      <c r="F7" s="161"/>
      <c r="G7" s="162"/>
      <c r="H7" s="15" t="s">
        <v>46</v>
      </c>
      <c r="I7" s="20">
        <f>+E7/7</f>
        <v>1.2857142857142858</v>
      </c>
      <c r="J7" s="39">
        <f>SUM(E7:I7)</f>
        <v>10.285714285714286</v>
      </c>
      <c r="K7" s="37">
        <f>84*0.15</f>
        <v>12.6</v>
      </c>
      <c r="N7" s="38" t="s">
        <v>47</v>
      </c>
    </row>
    <row r="8" spans="1:14" ht="75" customHeight="1" x14ac:dyDescent="0.3">
      <c r="A8" s="203" t="s">
        <v>48</v>
      </c>
      <c r="B8" s="161"/>
      <c r="C8" s="161"/>
      <c r="D8" s="162"/>
      <c r="E8" s="194" t="s">
        <v>142</v>
      </c>
      <c r="F8" s="195"/>
      <c r="G8" s="195"/>
      <c r="H8" s="195"/>
      <c r="I8" s="196"/>
      <c r="N8" s="38" t="s">
        <v>49</v>
      </c>
    </row>
    <row r="9" spans="1:14" ht="68.55" customHeight="1" x14ac:dyDescent="0.3">
      <c r="A9" s="203" t="s">
        <v>50</v>
      </c>
      <c r="B9" s="161"/>
      <c r="C9" s="161"/>
      <c r="D9" s="162"/>
      <c r="E9" s="194" t="s">
        <v>166</v>
      </c>
      <c r="F9" s="195"/>
      <c r="G9" s="195"/>
      <c r="H9" s="195"/>
      <c r="I9" s="196"/>
      <c r="N9" s="40" t="s">
        <v>51</v>
      </c>
    </row>
    <row r="10" spans="1:14" ht="13.8" x14ac:dyDescent="0.3">
      <c r="A10" s="197" t="s">
        <v>52</v>
      </c>
      <c r="B10" s="177"/>
      <c r="C10" s="177"/>
      <c r="D10" s="177"/>
      <c r="E10" s="177"/>
      <c r="F10" s="177"/>
      <c r="G10" s="177"/>
      <c r="H10" s="177"/>
      <c r="I10" s="178"/>
    </row>
    <row r="11" spans="1:14" ht="13.8" x14ac:dyDescent="0.3">
      <c r="A11" s="198"/>
      <c r="B11" s="199"/>
      <c r="C11" s="199"/>
      <c r="D11" s="199"/>
      <c r="E11" s="199"/>
      <c r="F11" s="199"/>
      <c r="G11" s="199"/>
      <c r="H11" s="199"/>
      <c r="I11" s="200"/>
    </row>
    <row r="12" spans="1:14" s="42" customFormat="1" ht="157.05000000000001" customHeight="1" x14ac:dyDescent="0.3">
      <c r="A12" s="166" t="s">
        <v>216</v>
      </c>
      <c r="B12" s="166"/>
      <c r="C12" s="166"/>
      <c r="D12" s="166"/>
      <c r="E12" s="166"/>
      <c r="F12" s="166"/>
      <c r="G12" s="166"/>
      <c r="H12" s="166"/>
      <c r="I12" s="166"/>
      <c r="J12" s="41"/>
    </row>
    <row r="13" spans="1:14" s="42" customFormat="1" ht="134.55000000000001" customHeight="1" x14ac:dyDescent="0.3">
      <c r="A13" s="164" t="s">
        <v>218</v>
      </c>
      <c r="B13" s="164"/>
      <c r="C13" s="164"/>
      <c r="D13" s="164"/>
      <c r="E13" s="164"/>
      <c r="F13" s="164"/>
      <c r="G13" s="164"/>
      <c r="H13" s="164"/>
      <c r="I13" s="164"/>
      <c r="J13" s="41"/>
    </row>
    <row r="14" spans="1:14" s="42" customFormat="1" ht="15.75" customHeight="1" x14ac:dyDescent="0.3">
      <c r="A14" s="207" t="s">
        <v>53</v>
      </c>
      <c r="B14" s="165"/>
      <c r="C14" s="165"/>
      <c r="D14" s="165"/>
      <c r="E14" s="165"/>
      <c r="F14" s="165"/>
      <c r="G14" s="165"/>
      <c r="H14" s="165"/>
      <c r="I14" s="165"/>
      <c r="J14" s="41"/>
    </row>
    <row r="15" spans="1:14" s="42" customFormat="1" ht="15.75" customHeight="1" x14ac:dyDescent="0.3">
      <c r="A15" s="208" t="s">
        <v>54</v>
      </c>
      <c r="B15" s="165"/>
      <c r="C15" s="165"/>
      <c r="D15" s="208" t="s">
        <v>55</v>
      </c>
      <c r="E15" s="165"/>
      <c r="F15" s="208" t="s">
        <v>56</v>
      </c>
      <c r="G15" s="165"/>
      <c r="H15" s="33" t="s">
        <v>57</v>
      </c>
      <c r="I15" s="33" t="s">
        <v>58</v>
      </c>
      <c r="J15" s="41"/>
    </row>
    <row r="16" spans="1:14" ht="95.55" customHeight="1" x14ac:dyDescent="0.3">
      <c r="A16" s="164" t="s">
        <v>208</v>
      </c>
      <c r="B16" s="165"/>
      <c r="C16" s="165"/>
      <c r="D16" s="166" t="s">
        <v>210</v>
      </c>
      <c r="E16" s="166"/>
      <c r="F16" s="166" t="s">
        <v>211</v>
      </c>
      <c r="G16" s="166"/>
      <c r="H16" s="34" t="s">
        <v>212</v>
      </c>
      <c r="I16" s="35">
        <v>0.15</v>
      </c>
    </row>
    <row r="17" spans="1:10" ht="95.55" customHeight="1" x14ac:dyDescent="0.3">
      <c r="A17" s="164" t="s">
        <v>209</v>
      </c>
      <c r="B17" s="165"/>
      <c r="C17" s="165"/>
      <c r="D17" s="166" t="s">
        <v>213</v>
      </c>
      <c r="E17" s="166"/>
      <c r="F17" s="166" t="s">
        <v>215</v>
      </c>
      <c r="G17" s="166"/>
      <c r="H17" s="34" t="s">
        <v>214</v>
      </c>
      <c r="I17" s="35">
        <v>0.15</v>
      </c>
    </row>
    <row r="18" spans="1:10" ht="95.55" customHeight="1" x14ac:dyDescent="0.3">
      <c r="A18" s="164" t="s">
        <v>160</v>
      </c>
      <c r="B18" s="165"/>
      <c r="C18" s="165"/>
      <c r="D18" s="166" t="s">
        <v>210</v>
      </c>
      <c r="E18" s="166"/>
      <c r="F18" s="166" t="s">
        <v>211</v>
      </c>
      <c r="G18" s="166"/>
      <c r="H18" s="34" t="s">
        <v>212</v>
      </c>
      <c r="I18" s="35">
        <v>0.15</v>
      </c>
    </row>
    <row r="19" spans="1:10" ht="95.55" customHeight="1" x14ac:dyDescent="0.3">
      <c r="A19" s="164" t="s">
        <v>161</v>
      </c>
      <c r="B19" s="165"/>
      <c r="C19" s="165"/>
      <c r="D19" s="166" t="s">
        <v>210</v>
      </c>
      <c r="E19" s="166"/>
      <c r="F19" s="166" t="s">
        <v>211</v>
      </c>
      <c r="G19" s="166"/>
      <c r="H19" s="34" t="s">
        <v>212</v>
      </c>
      <c r="I19" s="35">
        <v>0.15</v>
      </c>
    </row>
    <row r="20" spans="1:10" ht="95.55" customHeight="1" x14ac:dyDescent="0.3">
      <c r="A20" s="164" t="s">
        <v>162</v>
      </c>
      <c r="B20" s="165"/>
      <c r="C20" s="165"/>
      <c r="D20" s="166" t="s">
        <v>210</v>
      </c>
      <c r="E20" s="166"/>
      <c r="F20" s="166" t="s">
        <v>211</v>
      </c>
      <c r="G20" s="166"/>
      <c r="H20" s="34" t="s">
        <v>212</v>
      </c>
      <c r="I20" s="35">
        <v>0.3</v>
      </c>
    </row>
    <row r="21" spans="1:10" ht="95.55" customHeight="1" x14ac:dyDescent="0.3">
      <c r="A21" s="164" t="s">
        <v>146</v>
      </c>
      <c r="B21" s="165"/>
      <c r="C21" s="165"/>
      <c r="D21" s="166" t="s">
        <v>147</v>
      </c>
      <c r="E21" s="166"/>
      <c r="F21" s="166" t="s">
        <v>148</v>
      </c>
      <c r="G21" s="166"/>
      <c r="H21" s="34" t="s">
        <v>149</v>
      </c>
      <c r="I21" s="35">
        <v>0.1</v>
      </c>
      <c r="J21" s="51">
        <f>SUM(I16:I21)</f>
        <v>0.99999999999999989</v>
      </c>
    </row>
    <row r="22" spans="1:10" ht="15.75" customHeight="1" x14ac:dyDescent="0.3">
      <c r="A22" s="167" t="s">
        <v>59</v>
      </c>
      <c r="B22" s="168"/>
      <c r="C22" s="168"/>
      <c r="D22" s="168"/>
      <c r="E22" s="168"/>
      <c r="F22" s="168"/>
      <c r="G22" s="168"/>
      <c r="H22" s="168"/>
      <c r="I22" s="169"/>
    </row>
    <row r="23" spans="1:10" ht="15.75" customHeight="1" x14ac:dyDescent="0.3">
      <c r="A23" s="170" t="s">
        <v>60</v>
      </c>
      <c r="B23" s="161"/>
      <c r="C23" s="161"/>
      <c r="D23" s="161"/>
      <c r="E23" s="161"/>
      <c r="F23" s="162"/>
      <c r="G23" s="171" t="s">
        <v>61</v>
      </c>
      <c r="H23" s="161"/>
      <c r="I23" s="162"/>
    </row>
    <row r="24" spans="1:10" ht="15.75" customHeight="1" x14ac:dyDescent="0.3">
      <c r="A24" s="163" t="s">
        <v>39</v>
      </c>
      <c r="B24" s="161"/>
      <c r="C24" s="161"/>
      <c r="D24" s="161"/>
      <c r="E24" s="161"/>
      <c r="F24" s="162"/>
      <c r="G24" s="160" t="s">
        <v>115</v>
      </c>
      <c r="H24" s="161"/>
      <c r="I24" s="162"/>
    </row>
    <row r="25" spans="1:10" ht="15.75" customHeight="1" x14ac:dyDescent="0.3">
      <c r="A25" s="163" t="s">
        <v>51</v>
      </c>
      <c r="B25" s="161"/>
      <c r="C25" s="161"/>
      <c r="D25" s="161"/>
      <c r="E25" s="161"/>
      <c r="F25" s="162"/>
      <c r="G25" s="160" t="s">
        <v>115</v>
      </c>
      <c r="H25" s="161"/>
      <c r="I25" s="162"/>
    </row>
    <row r="26" spans="1:10" ht="15.75" customHeight="1" x14ac:dyDescent="0.3">
      <c r="A26" s="163" t="s">
        <v>41</v>
      </c>
      <c r="B26" s="161"/>
      <c r="C26" s="161"/>
      <c r="D26" s="161"/>
      <c r="E26" s="161"/>
      <c r="F26" s="162"/>
      <c r="G26" s="160" t="s">
        <v>115</v>
      </c>
      <c r="H26" s="161"/>
      <c r="I26" s="162"/>
    </row>
    <row r="27" spans="1:10" ht="15.75" customHeight="1" x14ac:dyDescent="0.3">
      <c r="A27" s="163" t="s">
        <v>41</v>
      </c>
      <c r="B27" s="161"/>
      <c r="C27" s="161"/>
      <c r="D27" s="161"/>
      <c r="E27" s="161"/>
      <c r="F27" s="162"/>
      <c r="G27" s="160" t="s">
        <v>115</v>
      </c>
      <c r="H27" s="161"/>
      <c r="I27" s="162"/>
    </row>
    <row r="28" spans="1:10" ht="15.75" customHeight="1" x14ac:dyDescent="0.3">
      <c r="A28" s="163" t="s">
        <v>41</v>
      </c>
      <c r="B28" s="161"/>
      <c r="C28" s="161"/>
      <c r="D28" s="161"/>
      <c r="E28" s="161"/>
      <c r="F28" s="162"/>
      <c r="G28" s="160" t="s">
        <v>115</v>
      </c>
      <c r="H28" s="161"/>
      <c r="I28" s="162"/>
    </row>
    <row r="29" spans="1:10" ht="15.75" customHeight="1" x14ac:dyDescent="0.3">
      <c r="A29" s="43"/>
      <c r="B29" s="44"/>
      <c r="C29" s="44"/>
      <c r="D29" s="44"/>
      <c r="E29" s="44"/>
      <c r="F29" s="45"/>
      <c r="G29" s="160"/>
      <c r="H29" s="161"/>
      <c r="I29" s="162"/>
    </row>
    <row r="30" spans="1:10" ht="15.75" customHeight="1" x14ac:dyDescent="0.3">
      <c r="A30" s="172" t="s">
        <v>62</v>
      </c>
      <c r="B30" s="161"/>
      <c r="C30" s="161"/>
      <c r="D30" s="161"/>
      <c r="E30" s="161"/>
      <c r="F30" s="161"/>
      <c r="G30" s="161"/>
      <c r="H30" s="161"/>
      <c r="I30" s="162"/>
    </row>
    <row r="31" spans="1:10" ht="33" customHeight="1" x14ac:dyDescent="0.3">
      <c r="A31" s="173" t="s">
        <v>63</v>
      </c>
      <c r="B31" s="161"/>
      <c r="C31" s="161"/>
      <c r="D31" s="161"/>
      <c r="E31" s="161"/>
      <c r="F31" s="161"/>
      <c r="G31" s="161"/>
      <c r="H31" s="161"/>
      <c r="I31" s="162"/>
    </row>
    <row r="32" spans="1:10" ht="15.75" customHeight="1" x14ac:dyDescent="0.3">
      <c r="A32" s="173" t="s">
        <v>64</v>
      </c>
      <c r="B32" s="161"/>
      <c r="C32" s="161"/>
      <c r="D32" s="162"/>
      <c r="E32" s="173" t="s">
        <v>65</v>
      </c>
      <c r="F32" s="161"/>
      <c r="G32" s="161"/>
      <c r="H32" s="162"/>
      <c r="I32" s="46" t="s">
        <v>66</v>
      </c>
    </row>
    <row r="33" spans="1:9" ht="55.2" x14ac:dyDescent="0.3">
      <c r="A33" s="173" t="s">
        <v>118</v>
      </c>
      <c r="B33" s="161"/>
      <c r="C33" s="161"/>
      <c r="D33" s="162"/>
      <c r="E33" s="187" t="s">
        <v>117</v>
      </c>
      <c r="F33" s="188"/>
      <c r="G33" s="188"/>
      <c r="H33" s="189"/>
      <c r="I33" s="47" t="s">
        <v>116</v>
      </c>
    </row>
    <row r="34" spans="1:9" ht="29.25" customHeight="1" x14ac:dyDescent="0.3">
      <c r="A34" s="172" t="s">
        <v>67</v>
      </c>
      <c r="B34" s="161"/>
      <c r="C34" s="161"/>
      <c r="D34" s="161"/>
      <c r="E34" s="161"/>
      <c r="F34" s="161"/>
      <c r="G34" s="161"/>
      <c r="H34" s="161"/>
      <c r="I34" s="162"/>
    </row>
    <row r="35" spans="1:9" ht="43.5" customHeight="1" x14ac:dyDescent="0.3">
      <c r="A35" s="187" t="s">
        <v>68</v>
      </c>
      <c r="B35" s="161"/>
      <c r="C35" s="161"/>
      <c r="D35" s="161"/>
      <c r="E35" s="161"/>
      <c r="F35" s="161"/>
      <c r="G35" s="161"/>
      <c r="H35" s="161"/>
      <c r="I35" s="162"/>
    </row>
    <row r="36" spans="1:9" ht="15.75" customHeight="1" x14ac:dyDescent="0.3">
      <c r="A36" s="173"/>
      <c r="B36" s="161"/>
      <c r="C36" s="161"/>
      <c r="D36" s="162"/>
      <c r="E36" s="173"/>
      <c r="F36" s="161"/>
      <c r="G36" s="161"/>
      <c r="H36" s="162"/>
      <c r="I36" s="46"/>
    </row>
    <row r="37" spans="1:9" ht="15.75" customHeight="1" x14ac:dyDescent="0.3">
      <c r="A37" s="173"/>
      <c r="B37" s="161"/>
      <c r="C37" s="161"/>
      <c r="D37" s="162"/>
      <c r="E37" s="173"/>
      <c r="F37" s="161"/>
      <c r="G37" s="161"/>
      <c r="H37" s="162"/>
      <c r="I37" s="46"/>
    </row>
    <row r="38" spans="1:9" ht="15.75" customHeight="1" x14ac:dyDescent="0.3">
      <c r="A38" s="173"/>
      <c r="B38" s="161"/>
      <c r="C38" s="161"/>
      <c r="D38" s="162"/>
      <c r="E38" s="173"/>
      <c r="F38" s="161"/>
      <c r="G38" s="161"/>
      <c r="H38" s="162"/>
      <c r="I38" s="46"/>
    </row>
    <row r="39" spans="1:9" ht="15.75" customHeight="1" x14ac:dyDescent="0.3">
      <c r="A39" s="175" t="s">
        <v>70</v>
      </c>
      <c r="B39" s="161"/>
      <c r="C39" s="161"/>
      <c r="D39" s="161"/>
      <c r="E39" s="161"/>
      <c r="F39" s="161"/>
      <c r="G39" s="161"/>
      <c r="H39" s="161"/>
      <c r="I39" s="162"/>
    </row>
    <row r="40" spans="1:9" ht="15.75" customHeight="1" x14ac:dyDescent="0.3">
      <c r="A40" s="176" t="s">
        <v>71</v>
      </c>
      <c r="B40" s="177"/>
      <c r="C40" s="177"/>
      <c r="D40" s="177"/>
      <c r="E40" s="177"/>
      <c r="F40" s="177"/>
      <c r="G40" s="178"/>
      <c r="H40" s="180" t="s">
        <v>72</v>
      </c>
      <c r="I40" s="162"/>
    </row>
    <row r="41" spans="1:9" ht="15.75" customHeight="1" thickBot="1" x14ac:dyDescent="0.35">
      <c r="A41" s="179"/>
      <c r="B41" s="168"/>
      <c r="C41" s="168"/>
      <c r="D41" s="168"/>
      <c r="E41" s="168"/>
      <c r="F41" s="168"/>
      <c r="G41" s="169"/>
      <c r="H41" s="16" t="s">
        <v>73</v>
      </c>
      <c r="I41" s="17" t="s">
        <v>74</v>
      </c>
    </row>
    <row r="42" spans="1:9" ht="47.25" customHeight="1" thickBot="1" x14ac:dyDescent="0.35">
      <c r="A42" s="181" t="s">
        <v>82</v>
      </c>
      <c r="B42" s="182"/>
      <c r="C42" s="182"/>
      <c r="D42" s="182"/>
      <c r="E42" s="182"/>
      <c r="F42" s="182"/>
      <c r="G42" s="183"/>
      <c r="H42" s="22">
        <v>4</v>
      </c>
      <c r="I42" s="22">
        <v>0</v>
      </c>
    </row>
    <row r="43" spans="1:9" ht="31.5" customHeight="1" thickBot="1" x14ac:dyDescent="0.35">
      <c r="A43" s="181" t="s">
        <v>110</v>
      </c>
      <c r="B43" s="182"/>
      <c r="C43" s="182"/>
      <c r="D43" s="182"/>
      <c r="E43" s="182"/>
      <c r="F43" s="182"/>
      <c r="G43" s="183"/>
      <c r="H43" s="23">
        <v>4</v>
      </c>
      <c r="I43" s="23">
        <v>0</v>
      </c>
    </row>
    <row r="44" spans="1:9" ht="15.75" customHeight="1" thickBot="1" x14ac:dyDescent="0.35">
      <c r="A44" s="181" t="s">
        <v>67</v>
      </c>
      <c r="B44" s="182"/>
      <c r="C44" s="182"/>
      <c r="D44" s="182"/>
      <c r="E44" s="182"/>
      <c r="F44" s="182"/>
      <c r="G44" s="183"/>
      <c r="H44" s="23">
        <v>0</v>
      </c>
      <c r="I44" s="23">
        <v>0</v>
      </c>
    </row>
    <row r="45" spans="1:9" ht="15.75" customHeight="1" thickBot="1" x14ac:dyDescent="0.35">
      <c r="A45" s="184" t="s">
        <v>80</v>
      </c>
      <c r="B45" s="185"/>
      <c r="C45" s="185"/>
      <c r="D45" s="185"/>
      <c r="E45" s="185"/>
      <c r="F45" s="185"/>
      <c r="G45" s="186"/>
      <c r="H45" s="23">
        <v>1</v>
      </c>
      <c r="I45" s="23">
        <v>0</v>
      </c>
    </row>
    <row r="46" spans="1:9" ht="15.75" customHeight="1" thickBot="1" x14ac:dyDescent="0.35">
      <c r="A46" s="184" t="s">
        <v>81</v>
      </c>
      <c r="B46" s="185"/>
      <c r="C46" s="185"/>
      <c r="D46" s="185"/>
      <c r="E46" s="185"/>
      <c r="F46" s="185"/>
      <c r="G46" s="186"/>
      <c r="H46" s="23">
        <v>0</v>
      </c>
      <c r="I46" s="24">
        <f>+I7</f>
        <v>1.2857142857142858</v>
      </c>
    </row>
    <row r="47" spans="1:9" ht="15.75" customHeight="1" x14ac:dyDescent="0.3">
      <c r="A47" s="174" t="s">
        <v>75</v>
      </c>
      <c r="B47" s="161"/>
      <c r="C47" s="161"/>
      <c r="D47" s="161"/>
      <c r="E47" s="161"/>
      <c r="F47" s="162"/>
      <c r="G47" s="25">
        <f>H47+I47</f>
        <v>10.285714285714286</v>
      </c>
      <c r="H47" s="26">
        <f>SUM(H42:H46)</f>
        <v>9</v>
      </c>
      <c r="I47" s="26">
        <f>SUM(I42:I46)</f>
        <v>1.2857142857142858</v>
      </c>
    </row>
    <row r="48" spans="1:9" ht="15.75" customHeight="1" x14ac:dyDescent="0.3">
      <c r="G48" s="37">
        <f>+J7-G47</f>
        <v>0</v>
      </c>
      <c r="H48" s="37">
        <f>+E7-H47</f>
        <v>0</v>
      </c>
      <c r="I48" s="37">
        <f>+I7-I47</f>
        <v>0</v>
      </c>
    </row>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80">
    <mergeCell ref="F18:G18"/>
    <mergeCell ref="A19:C19"/>
    <mergeCell ref="D19:E19"/>
    <mergeCell ref="F19:G19"/>
    <mergeCell ref="A20:C20"/>
    <mergeCell ref="D20:E20"/>
    <mergeCell ref="F20:G20"/>
    <mergeCell ref="A13:I13"/>
    <mergeCell ref="A14:I14"/>
    <mergeCell ref="A15:C15"/>
    <mergeCell ref="D15:E15"/>
    <mergeCell ref="F15:G15"/>
    <mergeCell ref="E8:I8"/>
    <mergeCell ref="E9:I9"/>
    <mergeCell ref="A4:B4"/>
    <mergeCell ref="A10:I11"/>
    <mergeCell ref="A12:I12"/>
    <mergeCell ref="A5:B5"/>
    <mergeCell ref="A6:B6"/>
    <mergeCell ref="A7:D7"/>
    <mergeCell ref="A8:D8"/>
    <mergeCell ref="A9:D9"/>
    <mergeCell ref="C5:I5"/>
    <mergeCell ref="C6:I6"/>
    <mergeCell ref="E7:G7"/>
    <mergeCell ref="A1:I1"/>
    <mergeCell ref="A2:C2"/>
    <mergeCell ref="D2:I2"/>
    <mergeCell ref="A3:I3"/>
    <mergeCell ref="C4:D4"/>
    <mergeCell ref="E4:G4"/>
    <mergeCell ref="H4:I4"/>
    <mergeCell ref="A37:D37"/>
    <mergeCell ref="A33:D33"/>
    <mergeCell ref="A34:I34"/>
    <mergeCell ref="A35:I35"/>
    <mergeCell ref="A36:D36"/>
    <mergeCell ref="E36:H36"/>
    <mergeCell ref="A31:I31"/>
    <mergeCell ref="A32:D32"/>
    <mergeCell ref="E32:H32"/>
    <mergeCell ref="A47:F47"/>
    <mergeCell ref="A39:I39"/>
    <mergeCell ref="A40:G41"/>
    <mergeCell ref="H40:I40"/>
    <mergeCell ref="A42:G42"/>
    <mergeCell ref="A43:G43"/>
    <mergeCell ref="A44:G44"/>
    <mergeCell ref="A45:G45"/>
    <mergeCell ref="A46:G46"/>
    <mergeCell ref="E37:H37"/>
    <mergeCell ref="A38:D38"/>
    <mergeCell ref="E38:H38"/>
    <mergeCell ref="E33:H33"/>
    <mergeCell ref="A25:F25"/>
    <mergeCell ref="G25:I25"/>
    <mergeCell ref="G26:I26"/>
    <mergeCell ref="G29:I29"/>
    <mergeCell ref="A30:I30"/>
    <mergeCell ref="G27:I27"/>
    <mergeCell ref="G28:I28"/>
    <mergeCell ref="A26:F26"/>
    <mergeCell ref="A27:F27"/>
    <mergeCell ref="A28:F28"/>
    <mergeCell ref="G24:I24"/>
    <mergeCell ref="A24:F24"/>
    <mergeCell ref="A16:C16"/>
    <mergeCell ref="D16:E16"/>
    <mergeCell ref="F16:G16"/>
    <mergeCell ref="A22:I22"/>
    <mergeCell ref="A23:F23"/>
    <mergeCell ref="G23:I23"/>
    <mergeCell ref="A21:C21"/>
    <mergeCell ref="D21:E21"/>
    <mergeCell ref="F21:G21"/>
    <mergeCell ref="A17:C17"/>
    <mergeCell ref="D17:E17"/>
    <mergeCell ref="F17:G17"/>
    <mergeCell ref="A18:C18"/>
    <mergeCell ref="D18:E18"/>
  </mergeCells>
  <dataValidations count="1">
    <dataValidation type="list" allowBlank="1" showInputMessage="1" showErrorMessage="1" prompt="Seleccione un recurso" sqref="A24:A29" xr:uid="{00000000-0002-0000-0100-000000000000}">
      <formula1>$N$4:$N$9</formula1>
    </dataValidation>
  </dataValidations>
  <hyperlinks>
    <hyperlink ref="I33" r:id="rId1" xr:uid="{06925CF6-F4E6-4EEA-A4CC-54DCD5EC51B8}"/>
  </hyperlinks>
  <pageMargins left="0.7" right="0.7" top="0.75" bottom="0.75" header="0" footer="0"/>
  <pageSetup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94"/>
  <sheetViews>
    <sheetView topLeftCell="A34" zoomScale="90" zoomScaleNormal="90" workbookViewId="0">
      <selection activeCell="H46" sqref="H46"/>
    </sheetView>
  </sheetViews>
  <sheetFormatPr baseColWidth="10" defaultColWidth="14.44140625" defaultRowHeight="15" customHeight="1" x14ac:dyDescent="0.3"/>
  <cols>
    <col min="1" max="1" width="10.77734375" style="37" customWidth="1"/>
    <col min="2" max="2" width="13.77734375" style="37" customWidth="1"/>
    <col min="3" max="3" width="16.44140625" style="37" customWidth="1"/>
    <col min="4" max="4" width="10.77734375" style="37" customWidth="1"/>
    <col min="5" max="5" width="13.77734375" style="37" customWidth="1"/>
    <col min="6" max="6" width="10.77734375" style="37" customWidth="1"/>
    <col min="7" max="7" width="14.77734375" style="37" customWidth="1"/>
    <col min="8" max="8" width="26.77734375" style="37" customWidth="1"/>
    <col min="9" max="9" width="35.44140625" style="37" customWidth="1"/>
    <col min="10" max="10" width="6.5546875" style="36" bestFit="1" customWidth="1"/>
    <col min="11" max="12" width="10.77734375" style="37" customWidth="1"/>
    <col min="13" max="13" width="10.5546875" style="37" customWidth="1"/>
    <col min="14" max="14" width="22.5546875" style="37" hidden="1" customWidth="1"/>
    <col min="15" max="26" width="10.77734375" style="37" customWidth="1"/>
    <col min="27" max="16384" width="14.44140625" style="37"/>
  </cols>
  <sheetData>
    <row r="1" spans="1:14" ht="108.45" customHeight="1" x14ac:dyDescent="0.3">
      <c r="A1" s="220"/>
      <c r="B1" s="221"/>
      <c r="C1" s="221"/>
      <c r="D1" s="221"/>
      <c r="E1" s="221"/>
      <c r="F1" s="221"/>
      <c r="G1" s="221"/>
      <c r="H1" s="221"/>
      <c r="I1" s="222"/>
    </row>
    <row r="2" spans="1:14" ht="18" x14ac:dyDescent="0.3">
      <c r="A2" s="223" t="s">
        <v>33</v>
      </c>
      <c r="B2" s="224"/>
      <c r="C2" s="225"/>
      <c r="D2" s="226" t="s">
        <v>83</v>
      </c>
      <c r="E2" s="224"/>
      <c r="F2" s="224"/>
      <c r="G2" s="224"/>
      <c r="H2" s="224"/>
      <c r="I2" s="225"/>
    </row>
    <row r="3" spans="1:14" ht="20.399999999999999" x14ac:dyDescent="0.3">
      <c r="A3" s="227" t="s">
        <v>35</v>
      </c>
      <c r="B3" s="228"/>
      <c r="C3" s="228"/>
      <c r="D3" s="228"/>
      <c r="E3" s="228"/>
      <c r="F3" s="228"/>
      <c r="G3" s="228"/>
      <c r="H3" s="228"/>
      <c r="I3" s="229"/>
    </row>
    <row r="4" spans="1:14" ht="18" x14ac:dyDescent="0.3">
      <c r="A4" s="232" t="s">
        <v>36</v>
      </c>
      <c r="B4" s="229"/>
      <c r="C4" s="230">
        <v>2</v>
      </c>
      <c r="D4" s="231"/>
      <c r="E4" s="232" t="s">
        <v>37</v>
      </c>
      <c r="F4" s="228"/>
      <c r="G4" s="229"/>
      <c r="H4" s="230" t="s">
        <v>38</v>
      </c>
      <c r="I4" s="231"/>
      <c r="N4" s="37" t="s">
        <v>39</v>
      </c>
    </row>
    <row r="5" spans="1:14" ht="18" x14ac:dyDescent="0.3">
      <c r="A5" s="233" t="s">
        <v>40</v>
      </c>
      <c r="B5" s="225"/>
      <c r="C5" s="239" t="s">
        <v>114</v>
      </c>
      <c r="D5" s="240"/>
      <c r="E5" s="240"/>
      <c r="F5" s="240"/>
      <c r="G5" s="240"/>
      <c r="H5" s="240"/>
      <c r="I5" s="241"/>
      <c r="N5" s="38" t="s">
        <v>41</v>
      </c>
    </row>
    <row r="6" spans="1:14" ht="15.6" x14ac:dyDescent="0.3">
      <c r="A6" s="234" t="s">
        <v>42</v>
      </c>
      <c r="B6" s="235"/>
      <c r="C6" s="194" t="s">
        <v>150</v>
      </c>
      <c r="D6" s="161"/>
      <c r="E6" s="161"/>
      <c r="F6" s="161"/>
      <c r="G6" s="161"/>
      <c r="H6" s="161"/>
      <c r="I6" s="162"/>
      <c r="N6" s="38" t="s">
        <v>43</v>
      </c>
    </row>
    <row r="7" spans="1:14" ht="15.6" x14ac:dyDescent="0.3">
      <c r="A7" s="236" t="s">
        <v>45</v>
      </c>
      <c r="B7" s="237"/>
      <c r="C7" s="237"/>
      <c r="D7" s="238"/>
      <c r="E7" s="242">
        <v>18</v>
      </c>
      <c r="F7" s="243"/>
      <c r="G7" s="231"/>
      <c r="H7" s="18" t="s">
        <v>46</v>
      </c>
      <c r="I7" s="20">
        <f>+E7/7</f>
        <v>2.5714285714285716</v>
      </c>
      <c r="J7" s="39">
        <f>SUM(E7:I7)</f>
        <v>20.571428571428573</v>
      </c>
      <c r="N7" s="38" t="s">
        <v>47</v>
      </c>
    </row>
    <row r="8" spans="1:14" ht="15.6" x14ac:dyDescent="0.3">
      <c r="A8" s="203" t="s">
        <v>48</v>
      </c>
      <c r="B8" s="161"/>
      <c r="C8" s="161"/>
      <c r="D8" s="162"/>
      <c r="E8" s="194" t="s">
        <v>151</v>
      </c>
      <c r="F8" s="195"/>
      <c r="G8" s="195"/>
      <c r="H8" s="195"/>
      <c r="I8" s="196"/>
      <c r="N8" s="38" t="s">
        <v>49</v>
      </c>
    </row>
    <row r="9" spans="1:14" ht="15.6" x14ac:dyDescent="0.3">
      <c r="A9" s="203" t="s">
        <v>50</v>
      </c>
      <c r="B9" s="161"/>
      <c r="C9" s="161"/>
      <c r="D9" s="162"/>
      <c r="E9" s="194" t="s">
        <v>167</v>
      </c>
      <c r="F9" s="195"/>
      <c r="G9" s="195"/>
      <c r="H9" s="195"/>
      <c r="I9" s="196"/>
      <c r="N9" s="40" t="s">
        <v>51</v>
      </c>
    </row>
    <row r="10" spans="1:14" ht="13.8" x14ac:dyDescent="0.3">
      <c r="A10" s="197" t="s">
        <v>52</v>
      </c>
      <c r="B10" s="177"/>
      <c r="C10" s="177"/>
      <c r="D10" s="177"/>
      <c r="E10" s="177"/>
      <c r="F10" s="177"/>
      <c r="G10" s="177"/>
      <c r="H10" s="177"/>
      <c r="I10" s="178"/>
    </row>
    <row r="11" spans="1:14" ht="14.4" thickBot="1" x14ac:dyDescent="0.35">
      <c r="A11" s="179"/>
      <c r="B11" s="168"/>
      <c r="C11" s="168"/>
      <c r="D11" s="168"/>
      <c r="E11" s="168"/>
      <c r="F11" s="168"/>
      <c r="G11" s="168"/>
      <c r="H11" s="168"/>
      <c r="I11" s="169"/>
    </row>
    <row r="12" spans="1:14" s="42" customFormat="1" ht="191.55" customHeight="1" thickBot="1" x14ac:dyDescent="0.35">
      <c r="A12" s="244" t="s">
        <v>217</v>
      </c>
      <c r="B12" s="245"/>
      <c r="C12" s="245"/>
      <c r="D12" s="245"/>
      <c r="E12" s="245"/>
      <c r="F12" s="245"/>
      <c r="G12" s="245"/>
      <c r="H12" s="245"/>
      <c r="I12" s="246"/>
      <c r="J12" s="41"/>
    </row>
    <row r="13" spans="1:14" s="42" customFormat="1" ht="145.05000000000001" customHeight="1" thickBot="1" x14ac:dyDescent="0.35">
      <c r="A13" s="247" t="s">
        <v>219</v>
      </c>
      <c r="B13" s="248"/>
      <c r="C13" s="248"/>
      <c r="D13" s="248"/>
      <c r="E13" s="248"/>
      <c r="F13" s="248"/>
      <c r="G13" s="248"/>
      <c r="H13" s="248"/>
      <c r="I13" s="249"/>
      <c r="J13" s="41"/>
    </row>
    <row r="14" spans="1:14" s="42" customFormat="1" ht="15.75" customHeight="1" x14ac:dyDescent="0.3">
      <c r="A14" s="214" t="s">
        <v>53</v>
      </c>
      <c r="B14" s="215"/>
      <c r="C14" s="215"/>
      <c r="D14" s="215"/>
      <c r="E14" s="215"/>
      <c r="F14" s="215"/>
      <c r="G14" s="215"/>
      <c r="H14" s="215"/>
      <c r="I14" s="216"/>
      <c r="J14" s="41"/>
    </row>
    <row r="15" spans="1:14" s="42" customFormat="1" ht="15.75" customHeight="1" x14ac:dyDescent="0.3">
      <c r="A15" s="217" t="s">
        <v>54</v>
      </c>
      <c r="B15" s="218"/>
      <c r="C15" s="219"/>
      <c r="D15" s="217" t="s">
        <v>55</v>
      </c>
      <c r="E15" s="219"/>
      <c r="F15" s="217" t="s">
        <v>56</v>
      </c>
      <c r="G15" s="219"/>
      <c r="H15" s="21" t="s">
        <v>57</v>
      </c>
      <c r="I15" s="21" t="s">
        <v>58</v>
      </c>
      <c r="J15" s="41"/>
    </row>
    <row r="16" spans="1:14" ht="55.2" x14ac:dyDescent="0.3">
      <c r="A16" s="164" t="s">
        <v>152</v>
      </c>
      <c r="B16" s="165"/>
      <c r="C16" s="165"/>
      <c r="D16" s="166" t="s">
        <v>153</v>
      </c>
      <c r="E16" s="166"/>
      <c r="F16" s="166" t="s">
        <v>154</v>
      </c>
      <c r="G16" s="166"/>
      <c r="H16" s="34" t="s">
        <v>155</v>
      </c>
      <c r="I16" s="35">
        <v>0.1</v>
      </c>
    </row>
    <row r="17" spans="1:10" ht="41.4" x14ac:dyDescent="0.3">
      <c r="A17" s="164" t="s">
        <v>156</v>
      </c>
      <c r="B17" s="165"/>
      <c r="C17" s="165"/>
      <c r="D17" s="166" t="s">
        <v>157</v>
      </c>
      <c r="E17" s="166"/>
      <c r="F17" s="166" t="s">
        <v>159</v>
      </c>
      <c r="G17" s="166"/>
      <c r="H17" s="34" t="s">
        <v>158</v>
      </c>
      <c r="I17" s="35">
        <v>0.2</v>
      </c>
    </row>
    <row r="18" spans="1:10" ht="52.05" customHeight="1" x14ac:dyDescent="0.3">
      <c r="A18" s="164" t="s">
        <v>160</v>
      </c>
      <c r="B18" s="165"/>
      <c r="C18" s="165"/>
      <c r="D18" s="166" t="s">
        <v>163</v>
      </c>
      <c r="E18" s="166"/>
      <c r="F18" s="166" t="s">
        <v>165</v>
      </c>
      <c r="G18" s="166"/>
      <c r="H18" s="34" t="s">
        <v>164</v>
      </c>
      <c r="I18" s="35">
        <v>0.1</v>
      </c>
    </row>
    <row r="19" spans="1:10" ht="52.05" customHeight="1" x14ac:dyDescent="0.3">
      <c r="A19" s="164" t="s">
        <v>161</v>
      </c>
      <c r="B19" s="165"/>
      <c r="C19" s="165"/>
      <c r="D19" s="166" t="s">
        <v>163</v>
      </c>
      <c r="E19" s="166"/>
      <c r="F19" s="166" t="s">
        <v>165</v>
      </c>
      <c r="G19" s="166"/>
      <c r="H19" s="34" t="s">
        <v>164</v>
      </c>
      <c r="I19" s="35">
        <v>0.1</v>
      </c>
    </row>
    <row r="20" spans="1:10" ht="95.55" customHeight="1" x14ac:dyDescent="0.3">
      <c r="A20" s="164" t="s">
        <v>162</v>
      </c>
      <c r="B20" s="165"/>
      <c r="C20" s="165"/>
      <c r="D20" s="166" t="s">
        <v>163</v>
      </c>
      <c r="E20" s="166"/>
      <c r="F20" s="166" t="s">
        <v>165</v>
      </c>
      <c r="G20" s="166"/>
      <c r="H20" s="34" t="s">
        <v>164</v>
      </c>
      <c r="I20" s="35">
        <v>0.1</v>
      </c>
    </row>
    <row r="21" spans="1:10" ht="95.55" customHeight="1" x14ac:dyDescent="0.3">
      <c r="A21" s="164" t="s">
        <v>168</v>
      </c>
      <c r="B21" s="165"/>
      <c r="C21" s="165"/>
      <c r="D21" s="166" t="s">
        <v>169</v>
      </c>
      <c r="E21" s="166"/>
      <c r="F21" s="166" t="s">
        <v>170</v>
      </c>
      <c r="G21" s="166"/>
      <c r="H21" s="34" t="s">
        <v>171</v>
      </c>
      <c r="I21" s="35">
        <v>0.2</v>
      </c>
    </row>
    <row r="22" spans="1:10" ht="95.55" customHeight="1" x14ac:dyDescent="0.3">
      <c r="A22" s="164" t="s">
        <v>172</v>
      </c>
      <c r="B22" s="165"/>
      <c r="C22" s="165"/>
      <c r="D22" s="166" t="s">
        <v>143</v>
      </c>
      <c r="E22" s="166"/>
      <c r="F22" s="166" t="s">
        <v>144</v>
      </c>
      <c r="G22" s="166"/>
      <c r="H22" s="34" t="s">
        <v>145</v>
      </c>
      <c r="I22" s="35">
        <v>0.1</v>
      </c>
    </row>
    <row r="23" spans="1:10" ht="95.55" customHeight="1" x14ac:dyDescent="0.3">
      <c r="A23" s="164" t="s">
        <v>146</v>
      </c>
      <c r="B23" s="165"/>
      <c r="C23" s="165"/>
      <c r="D23" s="166" t="s">
        <v>147</v>
      </c>
      <c r="E23" s="166"/>
      <c r="F23" s="166" t="s">
        <v>148</v>
      </c>
      <c r="G23" s="166"/>
      <c r="H23" s="34" t="s">
        <v>149</v>
      </c>
      <c r="I23" s="35">
        <v>0.1</v>
      </c>
      <c r="J23" s="48">
        <f>SUM(I16:I23)</f>
        <v>1</v>
      </c>
    </row>
    <row r="24" spans="1:10" ht="15.75" customHeight="1" x14ac:dyDescent="0.3">
      <c r="A24" s="167" t="s">
        <v>59</v>
      </c>
      <c r="B24" s="168"/>
      <c r="C24" s="168"/>
      <c r="D24" s="168"/>
      <c r="E24" s="168"/>
      <c r="F24" s="168"/>
      <c r="G24" s="168"/>
      <c r="H24" s="168"/>
      <c r="I24" s="169"/>
    </row>
    <row r="25" spans="1:10" ht="15.75" customHeight="1" x14ac:dyDescent="0.3">
      <c r="A25" s="170" t="s">
        <v>60</v>
      </c>
      <c r="B25" s="161"/>
      <c r="C25" s="161"/>
      <c r="D25" s="161"/>
      <c r="E25" s="161"/>
      <c r="F25" s="162"/>
      <c r="G25" s="171" t="s">
        <v>61</v>
      </c>
      <c r="H25" s="161"/>
      <c r="I25" s="162"/>
    </row>
    <row r="26" spans="1:10" ht="15.75" customHeight="1" x14ac:dyDescent="0.3">
      <c r="A26" s="163" t="s">
        <v>39</v>
      </c>
      <c r="B26" s="161"/>
      <c r="C26" s="161"/>
      <c r="D26" s="161"/>
      <c r="E26" s="161"/>
      <c r="F26" s="162"/>
      <c r="G26" s="160" t="s">
        <v>119</v>
      </c>
      <c r="H26" s="161"/>
      <c r="I26" s="162"/>
    </row>
    <row r="27" spans="1:10" ht="15.75" customHeight="1" x14ac:dyDescent="0.3">
      <c r="A27" s="163" t="s">
        <v>39</v>
      </c>
      <c r="B27" s="212"/>
      <c r="C27" s="212"/>
      <c r="D27" s="212"/>
      <c r="E27" s="212"/>
      <c r="F27" s="213"/>
      <c r="G27" s="160" t="s">
        <v>119</v>
      </c>
      <c r="H27" s="161"/>
      <c r="I27" s="162"/>
    </row>
    <row r="28" spans="1:10" ht="15.75" customHeight="1" x14ac:dyDescent="0.3">
      <c r="A28" s="163" t="s">
        <v>51</v>
      </c>
      <c r="B28" s="212"/>
      <c r="C28" s="212"/>
      <c r="D28" s="212"/>
      <c r="E28" s="212"/>
      <c r="F28" s="213"/>
      <c r="G28" s="160" t="s">
        <v>119</v>
      </c>
      <c r="H28" s="161"/>
      <c r="I28" s="162"/>
    </row>
    <row r="29" spans="1:10" ht="15.75" customHeight="1" x14ac:dyDescent="0.3">
      <c r="A29" s="163" t="s">
        <v>51</v>
      </c>
      <c r="B29" s="212"/>
      <c r="C29" s="212"/>
      <c r="D29" s="212"/>
      <c r="E29" s="212"/>
      <c r="F29" s="213"/>
      <c r="G29" s="160" t="s">
        <v>119</v>
      </c>
      <c r="H29" s="161"/>
      <c r="I29" s="162"/>
    </row>
    <row r="30" spans="1:10" ht="15.75" customHeight="1" x14ac:dyDescent="0.3">
      <c r="A30" s="163" t="s">
        <v>41</v>
      </c>
      <c r="B30" s="212"/>
      <c r="C30" s="212"/>
      <c r="D30" s="212"/>
      <c r="E30" s="212"/>
      <c r="F30" s="213"/>
      <c r="G30" s="160" t="s">
        <v>119</v>
      </c>
      <c r="H30" s="161"/>
      <c r="I30" s="162"/>
    </row>
    <row r="31" spans="1:10" ht="15.75" customHeight="1" x14ac:dyDescent="0.3">
      <c r="A31" s="163"/>
      <c r="B31" s="161"/>
      <c r="C31" s="161"/>
      <c r="D31" s="161"/>
      <c r="E31" s="161"/>
      <c r="F31" s="162"/>
      <c r="G31" s="160"/>
      <c r="H31" s="161"/>
      <c r="I31" s="162"/>
    </row>
    <row r="32" spans="1:10" ht="15.75" customHeight="1" x14ac:dyDescent="0.3">
      <c r="A32" s="172" t="s">
        <v>62</v>
      </c>
      <c r="B32" s="161"/>
      <c r="C32" s="161"/>
      <c r="D32" s="161"/>
      <c r="E32" s="161"/>
      <c r="F32" s="161"/>
      <c r="G32" s="161"/>
      <c r="H32" s="161"/>
      <c r="I32" s="162"/>
    </row>
    <row r="33" spans="1:9" ht="33" customHeight="1" x14ac:dyDescent="0.3">
      <c r="A33" s="173" t="s">
        <v>63</v>
      </c>
      <c r="B33" s="161"/>
      <c r="C33" s="161"/>
      <c r="D33" s="161"/>
      <c r="E33" s="161"/>
      <c r="F33" s="161"/>
      <c r="G33" s="161"/>
      <c r="H33" s="161"/>
      <c r="I33" s="162"/>
    </row>
    <row r="34" spans="1:9" ht="15.75" customHeight="1" x14ac:dyDescent="0.3">
      <c r="A34" s="173" t="s">
        <v>64</v>
      </c>
      <c r="B34" s="161"/>
      <c r="C34" s="161"/>
      <c r="D34" s="162"/>
      <c r="E34" s="173" t="s">
        <v>65</v>
      </c>
      <c r="F34" s="161"/>
      <c r="G34" s="161"/>
      <c r="H34" s="162"/>
      <c r="I34" s="46" t="s">
        <v>66</v>
      </c>
    </row>
    <row r="35" spans="1:9" ht="54.45" customHeight="1" x14ac:dyDescent="0.3">
      <c r="A35" s="173" t="s">
        <v>121</v>
      </c>
      <c r="B35" s="161"/>
      <c r="C35" s="161"/>
      <c r="D35" s="162"/>
      <c r="E35" s="187" t="s">
        <v>120</v>
      </c>
      <c r="F35" s="188"/>
      <c r="G35" s="188"/>
      <c r="H35" s="189"/>
      <c r="I35" s="47" t="s">
        <v>122</v>
      </c>
    </row>
    <row r="36" spans="1:9" ht="29.25" customHeight="1" x14ac:dyDescent="0.3">
      <c r="A36" s="172" t="s">
        <v>67</v>
      </c>
      <c r="B36" s="161"/>
      <c r="C36" s="161"/>
      <c r="D36" s="161"/>
      <c r="E36" s="161"/>
      <c r="F36" s="161"/>
      <c r="G36" s="161"/>
      <c r="H36" s="161"/>
      <c r="I36" s="162"/>
    </row>
    <row r="37" spans="1:9" ht="43.5" customHeight="1" x14ac:dyDescent="0.3">
      <c r="A37" s="187" t="s">
        <v>68</v>
      </c>
      <c r="B37" s="161"/>
      <c r="C37" s="161"/>
      <c r="D37" s="161"/>
      <c r="E37" s="161"/>
      <c r="F37" s="161"/>
      <c r="G37" s="161"/>
      <c r="H37" s="161"/>
      <c r="I37" s="162"/>
    </row>
    <row r="38" spans="1:9" ht="15.75" customHeight="1" x14ac:dyDescent="0.3">
      <c r="A38" s="173" t="s">
        <v>64</v>
      </c>
      <c r="B38" s="161"/>
      <c r="C38" s="161"/>
      <c r="D38" s="162"/>
      <c r="E38" s="173" t="s">
        <v>69</v>
      </c>
      <c r="F38" s="161"/>
      <c r="G38" s="161"/>
      <c r="H38" s="162"/>
      <c r="I38" s="46" t="s">
        <v>66</v>
      </c>
    </row>
    <row r="39" spans="1:9" ht="48.45" customHeight="1" x14ac:dyDescent="0.3">
      <c r="A39" s="173" t="s">
        <v>123</v>
      </c>
      <c r="B39" s="161"/>
      <c r="C39" s="161"/>
      <c r="D39" s="162"/>
      <c r="E39" s="173" t="s">
        <v>123</v>
      </c>
      <c r="F39" s="161"/>
      <c r="G39" s="161"/>
      <c r="H39" s="162"/>
      <c r="I39" s="47" t="s">
        <v>124</v>
      </c>
    </row>
    <row r="40" spans="1:9" ht="44.55" customHeight="1" x14ac:dyDescent="0.3">
      <c r="A40" s="173"/>
      <c r="B40" s="161"/>
      <c r="C40" s="161"/>
      <c r="D40" s="162"/>
      <c r="E40" s="187"/>
      <c r="F40" s="188"/>
      <c r="G40" s="188"/>
      <c r="H40" s="189"/>
      <c r="I40" s="47"/>
    </row>
    <row r="41" spans="1:9" ht="15.75" customHeight="1" x14ac:dyDescent="0.3">
      <c r="A41" s="175" t="s">
        <v>70</v>
      </c>
      <c r="B41" s="161"/>
      <c r="C41" s="161"/>
      <c r="D41" s="161"/>
      <c r="E41" s="161"/>
      <c r="F41" s="161"/>
      <c r="G41" s="161"/>
      <c r="H41" s="161"/>
      <c r="I41" s="162"/>
    </row>
    <row r="42" spans="1:9" ht="15.75" customHeight="1" x14ac:dyDescent="0.3">
      <c r="A42" s="176" t="s">
        <v>71</v>
      </c>
      <c r="B42" s="177"/>
      <c r="C42" s="177"/>
      <c r="D42" s="177"/>
      <c r="E42" s="177"/>
      <c r="F42" s="177"/>
      <c r="G42" s="178"/>
      <c r="H42" s="180" t="s">
        <v>72</v>
      </c>
      <c r="I42" s="162"/>
    </row>
    <row r="43" spans="1:9" ht="15.75" customHeight="1" thickBot="1" x14ac:dyDescent="0.35">
      <c r="A43" s="179"/>
      <c r="B43" s="168"/>
      <c r="C43" s="168"/>
      <c r="D43" s="168"/>
      <c r="E43" s="168"/>
      <c r="F43" s="168"/>
      <c r="G43" s="169"/>
      <c r="H43" s="16" t="s">
        <v>73</v>
      </c>
      <c r="I43" s="17" t="s">
        <v>74</v>
      </c>
    </row>
    <row r="44" spans="1:9" ht="47.25" customHeight="1" thickBot="1" x14ac:dyDescent="0.35">
      <c r="A44" s="209" t="s">
        <v>82</v>
      </c>
      <c r="B44" s="210"/>
      <c r="C44" s="210"/>
      <c r="D44" s="210"/>
      <c r="E44" s="210"/>
      <c r="F44" s="210"/>
      <c r="G44" s="211"/>
      <c r="H44" s="22">
        <v>6</v>
      </c>
      <c r="I44" s="22">
        <v>0</v>
      </c>
    </row>
    <row r="45" spans="1:9" ht="31.5" customHeight="1" thickBot="1" x14ac:dyDescent="0.35">
      <c r="A45" s="209" t="s">
        <v>110</v>
      </c>
      <c r="B45" s="210"/>
      <c r="C45" s="210"/>
      <c r="D45" s="210"/>
      <c r="E45" s="210"/>
      <c r="F45" s="210"/>
      <c r="G45" s="211"/>
      <c r="H45" s="23">
        <v>8</v>
      </c>
      <c r="I45" s="23">
        <v>0</v>
      </c>
    </row>
    <row r="46" spans="1:9" ht="15.75" customHeight="1" thickBot="1" x14ac:dyDescent="0.35">
      <c r="A46" s="209" t="s">
        <v>67</v>
      </c>
      <c r="B46" s="210"/>
      <c r="C46" s="210"/>
      <c r="D46" s="210"/>
      <c r="E46" s="210"/>
      <c r="F46" s="210"/>
      <c r="G46" s="211"/>
      <c r="H46" s="23">
        <v>2</v>
      </c>
      <c r="I46" s="23">
        <v>0</v>
      </c>
    </row>
    <row r="47" spans="1:9" ht="15.75" customHeight="1" thickBot="1" x14ac:dyDescent="0.35">
      <c r="A47" s="209" t="s">
        <v>80</v>
      </c>
      <c r="B47" s="210"/>
      <c r="C47" s="210"/>
      <c r="D47" s="210"/>
      <c r="E47" s="210"/>
      <c r="F47" s="210"/>
      <c r="G47" s="211"/>
      <c r="H47" s="23">
        <v>2</v>
      </c>
      <c r="I47" s="23">
        <v>0</v>
      </c>
    </row>
    <row r="48" spans="1:9" ht="15.75" customHeight="1" thickBot="1" x14ac:dyDescent="0.35">
      <c r="A48" s="209" t="s">
        <v>81</v>
      </c>
      <c r="B48" s="210"/>
      <c r="C48" s="210"/>
      <c r="D48" s="210"/>
      <c r="E48" s="210"/>
      <c r="F48" s="210"/>
      <c r="G48" s="211"/>
      <c r="H48" s="23">
        <v>0</v>
      </c>
      <c r="I48" s="24">
        <f>+I7</f>
        <v>2.5714285714285716</v>
      </c>
    </row>
    <row r="49" spans="1:9" ht="15.75" customHeight="1" x14ac:dyDescent="0.3">
      <c r="A49" s="174" t="s">
        <v>75</v>
      </c>
      <c r="B49" s="161"/>
      <c r="C49" s="161"/>
      <c r="D49" s="161"/>
      <c r="E49" s="161"/>
      <c r="F49" s="162"/>
      <c r="G49" s="25">
        <f>H49+I49</f>
        <v>20.571428571428573</v>
      </c>
      <c r="H49" s="26">
        <f>SUM(H44:H48)</f>
        <v>18</v>
      </c>
      <c r="I49" s="26">
        <f>SUM(I44:I48)</f>
        <v>2.5714285714285716</v>
      </c>
    </row>
    <row r="50" spans="1:9" ht="15.75" customHeight="1" x14ac:dyDescent="0.3">
      <c r="G50" s="37">
        <f>+J7-G49</f>
        <v>0</v>
      </c>
      <c r="H50" s="37">
        <f>+E7-H49</f>
        <v>0</v>
      </c>
      <c r="I50" s="37">
        <f>+I7-I49</f>
        <v>0</v>
      </c>
    </row>
    <row r="51" spans="1:9" ht="15.75" customHeight="1" x14ac:dyDescent="0.3"/>
    <row r="52" spans="1:9" ht="15.75" customHeight="1" x14ac:dyDescent="0.3"/>
    <row r="53" spans="1:9" ht="15.75" customHeight="1" x14ac:dyDescent="0.3"/>
    <row r="54" spans="1:9" ht="15.75" customHeight="1" x14ac:dyDescent="0.3"/>
    <row r="55" spans="1:9" ht="15.75" customHeight="1" x14ac:dyDescent="0.3"/>
    <row r="56" spans="1:9" ht="15.75" customHeight="1" x14ac:dyDescent="0.3"/>
    <row r="57" spans="1:9" ht="15.75" customHeight="1" x14ac:dyDescent="0.3"/>
    <row r="58" spans="1:9" ht="15.75" customHeight="1" x14ac:dyDescent="0.3"/>
    <row r="59" spans="1:9" ht="15.75" customHeight="1" x14ac:dyDescent="0.3"/>
    <row r="60" spans="1:9" ht="15.75" customHeight="1" x14ac:dyDescent="0.3"/>
    <row r="61" spans="1:9" ht="15.75" customHeight="1" x14ac:dyDescent="0.3"/>
    <row r="62" spans="1:9" ht="15.75" customHeight="1" x14ac:dyDescent="0.3"/>
    <row r="63" spans="1:9" ht="15.75" customHeight="1" x14ac:dyDescent="0.3"/>
    <row r="64" spans="1:9"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87">
    <mergeCell ref="A19:C19"/>
    <mergeCell ref="D19:E19"/>
    <mergeCell ref="F19:G19"/>
    <mergeCell ref="A18:C18"/>
    <mergeCell ref="D18:E18"/>
    <mergeCell ref="F18:G18"/>
    <mergeCell ref="A17:C17"/>
    <mergeCell ref="D17:E17"/>
    <mergeCell ref="F17:G17"/>
    <mergeCell ref="A10:I11"/>
    <mergeCell ref="A12:I12"/>
    <mergeCell ref="A13:I13"/>
    <mergeCell ref="A5:B5"/>
    <mergeCell ref="A6:B6"/>
    <mergeCell ref="A7:D7"/>
    <mergeCell ref="A8:D8"/>
    <mergeCell ref="E9:I9"/>
    <mergeCell ref="A9:D9"/>
    <mergeCell ref="C5:I5"/>
    <mergeCell ref="C6:I6"/>
    <mergeCell ref="E7:G7"/>
    <mergeCell ref="E8:I8"/>
    <mergeCell ref="A1:I1"/>
    <mergeCell ref="A2:C2"/>
    <mergeCell ref="D2:I2"/>
    <mergeCell ref="A3:I3"/>
    <mergeCell ref="C4:D4"/>
    <mergeCell ref="E4:G4"/>
    <mergeCell ref="H4:I4"/>
    <mergeCell ref="A4:B4"/>
    <mergeCell ref="A39:D39"/>
    <mergeCell ref="A14:I14"/>
    <mergeCell ref="A15:C15"/>
    <mergeCell ref="D15:E15"/>
    <mergeCell ref="F15:G15"/>
    <mergeCell ref="A16:C16"/>
    <mergeCell ref="D16:E16"/>
    <mergeCell ref="F16:G16"/>
    <mergeCell ref="A34:D34"/>
    <mergeCell ref="E34:H34"/>
    <mergeCell ref="A36:I36"/>
    <mergeCell ref="A37:I37"/>
    <mergeCell ref="E39:H39"/>
    <mergeCell ref="A24:I24"/>
    <mergeCell ref="A25:F25"/>
    <mergeCell ref="G25:I25"/>
    <mergeCell ref="A48:G48"/>
    <mergeCell ref="A45:G45"/>
    <mergeCell ref="A46:G46"/>
    <mergeCell ref="A47:G47"/>
    <mergeCell ref="A49:F49"/>
    <mergeCell ref="A38:D38"/>
    <mergeCell ref="E38:H38"/>
    <mergeCell ref="A35:D35"/>
    <mergeCell ref="E35:H35"/>
    <mergeCell ref="A31:F31"/>
    <mergeCell ref="G31:I31"/>
    <mergeCell ref="G30:I30"/>
    <mergeCell ref="A32:I32"/>
    <mergeCell ref="A33:I33"/>
    <mergeCell ref="G26:I26"/>
    <mergeCell ref="A27:F27"/>
    <mergeCell ref="G27:I27"/>
    <mergeCell ref="G28:I28"/>
    <mergeCell ref="G29:I29"/>
    <mergeCell ref="A28:F28"/>
    <mergeCell ref="A29:F29"/>
    <mergeCell ref="A30:F30"/>
    <mergeCell ref="A26:F26"/>
    <mergeCell ref="A40:D40"/>
    <mergeCell ref="E40:H40"/>
    <mergeCell ref="A42:G43"/>
    <mergeCell ref="H42:I42"/>
    <mergeCell ref="A44:G44"/>
    <mergeCell ref="A41:I41"/>
    <mergeCell ref="A21:C21"/>
    <mergeCell ref="D21:E21"/>
    <mergeCell ref="F21:G21"/>
    <mergeCell ref="A20:C20"/>
    <mergeCell ref="D20:E20"/>
    <mergeCell ref="F20:G20"/>
    <mergeCell ref="A22:C22"/>
    <mergeCell ref="D22:E22"/>
    <mergeCell ref="F22:G22"/>
    <mergeCell ref="A23:C23"/>
    <mergeCell ref="D23:E23"/>
    <mergeCell ref="F23:G23"/>
  </mergeCells>
  <dataValidations count="1">
    <dataValidation type="list" allowBlank="1" showInputMessage="1" showErrorMessage="1" prompt="Seleccione un recurso" sqref="A26:A31" xr:uid="{B34BE4D1-9FCC-4B17-AF25-EBE1AA2CC328}">
      <formula1>$N$4:$N$9</formula1>
    </dataValidation>
  </dataValidations>
  <hyperlinks>
    <hyperlink ref="I35" r:id="rId1" xr:uid="{38EA90DB-B2EF-48D2-87B8-C631E62A588B}"/>
    <hyperlink ref="I39" r:id="rId2" xr:uid="{00BA42EB-B2B9-4431-A284-8EEBF8490AF0}"/>
  </hyperlinks>
  <pageMargins left="0.7" right="0.7" top="0.75" bottom="0.75" header="0" footer="0"/>
  <pageSetup orientation="landscape"/>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1"/>
  <sheetViews>
    <sheetView topLeftCell="A49" zoomScale="90" zoomScaleNormal="90" workbookViewId="0">
      <selection activeCell="H55" sqref="H55"/>
    </sheetView>
  </sheetViews>
  <sheetFormatPr baseColWidth="10" defaultColWidth="14.44140625" defaultRowHeight="15" customHeight="1" x14ac:dyDescent="0.3"/>
  <cols>
    <col min="1" max="1" width="10.77734375" style="37" customWidth="1"/>
    <col min="2" max="2" width="13.77734375" style="37" customWidth="1"/>
    <col min="3" max="3" width="16.44140625" style="37" customWidth="1"/>
    <col min="4" max="4" width="10.77734375" style="37" customWidth="1"/>
    <col min="5" max="5" width="13.77734375" style="37" customWidth="1"/>
    <col min="6" max="6" width="10.77734375" style="37" customWidth="1"/>
    <col min="7" max="7" width="14.77734375" style="37" customWidth="1"/>
    <col min="8" max="8" width="26.77734375" style="37" customWidth="1"/>
    <col min="9" max="9" width="35.44140625" style="37" customWidth="1"/>
    <col min="10" max="12" width="10.77734375" style="37" customWidth="1"/>
    <col min="13" max="13" width="10.5546875" style="37" customWidth="1"/>
    <col min="14" max="14" width="22.5546875" style="37" hidden="1" customWidth="1"/>
    <col min="15" max="26" width="10.77734375" style="37" customWidth="1"/>
    <col min="27" max="16384" width="14.44140625" style="37"/>
  </cols>
  <sheetData>
    <row r="1" spans="1:14" ht="109.95" customHeight="1" x14ac:dyDescent="0.3">
      <c r="A1" s="220"/>
      <c r="B1" s="221"/>
      <c r="C1" s="221"/>
      <c r="D1" s="221"/>
      <c r="E1" s="221"/>
      <c r="F1" s="221"/>
      <c r="G1" s="221"/>
      <c r="H1" s="221"/>
      <c r="I1" s="222"/>
    </row>
    <row r="2" spans="1:14" ht="18" x14ac:dyDescent="0.3">
      <c r="A2" s="223" t="s">
        <v>33</v>
      </c>
      <c r="B2" s="224"/>
      <c r="C2" s="225"/>
      <c r="D2" s="226" t="s">
        <v>84</v>
      </c>
      <c r="E2" s="224"/>
      <c r="F2" s="224"/>
      <c r="G2" s="224"/>
      <c r="H2" s="224"/>
      <c r="I2" s="225"/>
    </row>
    <row r="3" spans="1:14" ht="20.399999999999999" x14ac:dyDescent="0.3">
      <c r="A3" s="227" t="s">
        <v>35</v>
      </c>
      <c r="B3" s="228"/>
      <c r="C3" s="228"/>
      <c r="D3" s="228"/>
      <c r="E3" s="228"/>
      <c r="F3" s="228"/>
      <c r="G3" s="228"/>
      <c r="H3" s="228"/>
      <c r="I3" s="229"/>
    </row>
    <row r="4" spans="1:14" ht="39.75" customHeight="1" x14ac:dyDescent="0.3">
      <c r="A4" s="232" t="s">
        <v>36</v>
      </c>
      <c r="B4" s="229"/>
      <c r="C4" s="230">
        <v>3</v>
      </c>
      <c r="D4" s="231"/>
      <c r="E4" s="232" t="s">
        <v>37</v>
      </c>
      <c r="F4" s="228"/>
      <c r="G4" s="229"/>
      <c r="H4" s="230" t="s">
        <v>38</v>
      </c>
      <c r="I4" s="231"/>
      <c r="N4" s="37" t="s">
        <v>39</v>
      </c>
    </row>
    <row r="5" spans="1:14" ht="56.25" customHeight="1" x14ac:dyDescent="0.3">
      <c r="A5" s="233" t="s">
        <v>40</v>
      </c>
      <c r="B5" s="225"/>
      <c r="C5" s="239" t="s">
        <v>125</v>
      </c>
      <c r="D5" s="240"/>
      <c r="E5" s="240"/>
      <c r="F5" s="240"/>
      <c r="G5" s="240"/>
      <c r="H5" s="240"/>
      <c r="I5" s="241"/>
      <c r="N5" s="38" t="s">
        <v>41</v>
      </c>
    </row>
    <row r="6" spans="1:14" ht="31.5" customHeight="1" x14ac:dyDescent="0.3">
      <c r="A6" s="234" t="s">
        <v>42</v>
      </c>
      <c r="B6" s="235"/>
      <c r="C6" s="260" t="s">
        <v>173</v>
      </c>
      <c r="D6" s="243"/>
      <c r="E6" s="243"/>
      <c r="F6" s="243"/>
      <c r="G6" s="243"/>
      <c r="H6" s="243"/>
      <c r="I6" s="231"/>
      <c r="N6" s="38" t="s">
        <v>43</v>
      </c>
    </row>
    <row r="7" spans="1:14" ht="39" customHeight="1" x14ac:dyDescent="0.3">
      <c r="A7" s="236" t="s">
        <v>45</v>
      </c>
      <c r="B7" s="237"/>
      <c r="C7" s="237"/>
      <c r="D7" s="238"/>
      <c r="E7" s="242">
        <v>46</v>
      </c>
      <c r="F7" s="243"/>
      <c r="G7" s="231"/>
      <c r="H7" s="18" t="s">
        <v>46</v>
      </c>
      <c r="I7" s="20">
        <f>+E7/7</f>
        <v>6.5714285714285712</v>
      </c>
      <c r="J7" s="39">
        <f>SUM(E7:I7)</f>
        <v>52.571428571428569</v>
      </c>
      <c r="N7" s="38" t="s">
        <v>47</v>
      </c>
    </row>
    <row r="8" spans="1:14" ht="15.6" x14ac:dyDescent="0.3">
      <c r="A8" s="203" t="s">
        <v>48</v>
      </c>
      <c r="B8" s="161"/>
      <c r="C8" s="161"/>
      <c r="D8" s="162"/>
      <c r="E8" s="194" t="s">
        <v>151</v>
      </c>
      <c r="F8" s="195"/>
      <c r="G8" s="195"/>
      <c r="H8" s="195"/>
      <c r="I8" s="196"/>
      <c r="J8" s="36"/>
      <c r="N8" s="38" t="s">
        <v>49</v>
      </c>
    </row>
    <row r="9" spans="1:14" ht="117" customHeight="1" x14ac:dyDescent="0.3">
      <c r="A9" s="203" t="s">
        <v>50</v>
      </c>
      <c r="B9" s="161"/>
      <c r="C9" s="161"/>
      <c r="D9" s="162"/>
      <c r="E9" s="194" t="s">
        <v>174</v>
      </c>
      <c r="F9" s="195"/>
      <c r="G9" s="195"/>
      <c r="H9" s="195"/>
      <c r="I9" s="196"/>
      <c r="J9" s="36"/>
      <c r="N9" s="40" t="s">
        <v>51</v>
      </c>
    </row>
    <row r="10" spans="1:14" ht="13.8" x14ac:dyDescent="0.3">
      <c r="A10" s="197" t="s">
        <v>52</v>
      </c>
      <c r="B10" s="177"/>
      <c r="C10" s="177"/>
      <c r="D10" s="177"/>
      <c r="E10" s="177"/>
      <c r="F10" s="177"/>
      <c r="G10" s="177"/>
      <c r="H10" s="177"/>
      <c r="I10" s="178"/>
      <c r="J10" s="36"/>
    </row>
    <row r="11" spans="1:14" ht="14.4" thickBot="1" x14ac:dyDescent="0.35">
      <c r="A11" s="179"/>
      <c r="B11" s="168"/>
      <c r="C11" s="168"/>
      <c r="D11" s="168"/>
      <c r="E11" s="168"/>
      <c r="F11" s="168"/>
      <c r="G11" s="168"/>
      <c r="H11" s="168"/>
      <c r="I11" s="169"/>
      <c r="J11" s="36"/>
    </row>
    <row r="12" spans="1:14" s="42" customFormat="1" ht="229.05" customHeight="1" thickBot="1" x14ac:dyDescent="0.35">
      <c r="A12" s="244" t="s">
        <v>220</v>
      </c>
      <c r="B12" s="245"/>
      <c r="C12" s="245"/>
      <c r="D12" s="245"/>
      <c r="E12" s="245"/>
      <c r="F12" s="245"/>
      <c r="G12" s="245"/>
      <c r="H12" s="245"/>
      <c r="I12" s="246"/>
      <c r="J12" s="41"/>
    </row>
    <row r="13" spans="1:14" s="42" customFormat="1" ht="121.05" customHeight="1" thickBot="1" x14ac:dyDescent="0.35">
      <c r="A13" s="247" t="s">
        <v>223</v>
      </c>
      <c r="B13" s="248"/>
      <c r="C13" s="248"/>
      <c r="D13" s="248"/>
      <c r="E13" s="248"/>
      <c r="F13" s="248"/>
      <c r="G13" s="248"/>
      <c r="H13" s="248"/>
      <c r="I13" s="249"/>
      <c r="J13" s="41"/>
    </row>
    <row r="14" spans="1:14" s="42" customFormat="1" ht="109.05" customHeight="1" thickBot="1" x14ac:dyDescent="0.35">
      <c r="A14" s="247" t="s">
        <v>224</v>
      </c>
      <c r="B14" s="248"/>
      <c r="C14" s="248"/>
      <c r="D14" s="248"/>
      <c r="E14" s="248"/>
      <c r="F14" s="248"/>
      <c r="G14" s="248"/>
      <c r="H14" s="248"/>
      <c r="I14" s="249"/>
      <c r="J14" s="41"/>
    </row>
    <row r="15" spans="1:14" s="42" customFormat="1" ht="91.95" customHeight="1" thickBot="1" x14ac:dyDescent="0.35">
      <c r="A15" s="247" t="s">
        <v>225</v>
      </c>
      <c r="B15" s="248"/>
      <c r="C15" s="248"/>
      <c r="D15" s="248"/>
      <c r="E15" s="248"/>
      <c r="F15" s="248"/>
      <c r="G15" s="248"/>
      <c r="H15" s="248"/>
      <c r="I15" s="249"/>
      <c r="J15" s="41"/>
    </row>
    <row r="16" spans="1:14" s="42" customFormat="1" ht="15.75" customHeight="1" x14ac:dyDescent="0.3">
      <c r="A16" s="261" t="s">
        <v>53</v>
      </c>
      <c r="B16" s="218"/>
      <c r="C16" s="218"/>
      <c r="D16" s="218"/>
      <c r="E16" s="218"/>
      <c r="F16" s="218"/>
      <c r="G16" s="218"/>
      <c r="H16" s="218"/>
      <c r="I16" s="219"/>
      <c r="J16" s="41"/>
    </row>
    <row r="17" spans="1:10" s="42" customFormat="1" ht="15.75" customHeight="1" x14ac:dyDescent="0.3">
      <c r="A17" s="208" t="s">
        <v>54</v>
      </c>
      <c r="B17" s="165"/>
      <c r="C17" s="165"/>
      <c r="D17" s="208" t="s">
        <v>55</v>
      </c>
      <c r="E17" s="165"/>
      <c r="F17" s="208" t="s">
        <v>56</v>
      </c>
      <c r="G17" s="165"/>
      <c r="H17" s="33" t="s">
        <v>57</v>
      </c>
      <c r="I17" s="33" t="s">
        <v>58</v>
      </c>
      <c r="J17" s="41"/>
    </row>
    <row r="18" spans="1:10" ht="39" customHeight="1" x14ac:dyDescent="0.3">
      <c r="A18" s="164" t="s">
        <v>180</v>
      </c>
      <c r="B18" s="165"/>
      <c r="C18" s="165"/>
      <c r="D18" s="166" t="s">
        <v>177</v>
      </c>
      <c r="E18" s="166"/>
      <c r="F18" s="166" t="s">
        <v>176</v>
      </c>
      <c r="G18" s="166"/>
      <c r="H18" s="34" t="s">
        <v>175</v>
      </c>
      <c r="I18" s="35">
        <v>0.1</v>
      </c>
      <c r="J18" s="36"/>
    </row>
    <row r="19" spans="1:10" ht="39" customHeight="1" x14ac:dyDescent="0.3">
      <c r="A19" s="164" t="s">
        <v>178</v>
      </c>
      <c r="B19" s="165"/>
      <c r="C19" s="165"/>
      <c r="D19" s="166" t="s">
        <v>177</v>
      </c>
      <c r="E19" s="166"/>
      <c r="F19" s="166" t="s">
        <v>176</v>
      </c>
      <c r="G19" s="166"/>
      <c r="H19" s="34" t="s">
        <v>175</v>
      </c>
      <c r="I19" s="35">
        <v>0.2</v>
      </c>
      <c r="J19" s="36"/>
    </row>
    <row r="20" spans="1:10" ht="52.05" customHeight="1" x14ac:dyDescent="0.3">
      <c r="A20" s="164" t="s">
        <v>179</v>
      </c>
      <c r="B20" s="165"/>
      <c r="C20" s="165"/>
      <c r="D20" s="166" t="s">
        <v>143</v>
      </c>
      <c r="E20" s="166"/>
      <c r="F20" s="166" t="s">
        <v>144</v>
      </c>
      <c r="G20" s="166"/>
      <c r="H20" s="34" t="s">
        <v>145</v>
      </c>
      <c r="I20" s="35">
        <v>0.2</v>
      </c>
      <c r="J20" s="36"/>
    </row>
    <row r="21" spans="1:10" ht="52.05" customHeight="1" x14ac:dyDescent="0.3">
      <c r="A21" s="164" t="s">
        <v>172</v>
      </c>
      <c r="B21" s="165"/>
      <c r="C21" s="165"/>
      <c r="D21" s="166" t="s">
        <v>143</v>
      </c>
      <c r="E21" s="166"/>
      <c r="F21" s="166" t="s">
        <v>144</v>
      </c>
      <c r="G21" s="166"/>
      <c r="H21" s="34" t="s">
        <v>145</v>
      </c>
      <c r="I21" s="35">
        <v>0.1</v>
      </c>
      <c r="J21" s="36"/>
    </row>
    <row r="22" spans="1:10" ht="95.55" customHeight="1" x14ac:dyDescent="0.3">
      <c r="A22" s="164" t="s">
        <v>181</v>
      </c>
      <c r="B22" s="165"/>
      <c r="C22" s="165"/>
      <c r="D22" s="166" t="s">
        <v>182</v>
      </c>
      <c r="E22" s="166"/>
      <c r="F22" s="166" t="s">
        <v>183</v>
      </c>
      <c r="G22" s="166"/>
      <c r="H22" s="34" t="s">
        <v>201</v>
      </c>
      <c r="I22" s="35">
        <v>0.3</v>
      </c>
      <c r="J22" s="36"/>
    </row>
    <row r="23" spans="1:10" ht="95.55" customHeight="1" x14ac:dyDescent="0.3">
      <c r="A23" s="164" t="s">
        <v>146</v>
      </c>
      <c r="B23" s="165"/>
      <c r="C23" s="165"/>
      <c r="D23" s="166" t="s">
        <v>147</v>
      </c>
      <c r="E23" s="166"/>
      <c r="F23" s="166" t="s">
        <v>148</v>
      </c>
      <c r="G23" s="166"/>
      <c r="H23" s="34" t="s">
        <v>149</v>
      </c>
      <c r="I23" s="35">
        <v>0.1</v>
      </c>
      <c r="J23" s="48">
        <f>SUM(I18:I23)</f>
        <v>0.99999999999999989</v>
      </c>
    </row>
    <row r="24" spans="1:10" ht="15.75" customHeight="1" x14ac:dyDescent="0.3">
      <c r="A24" s="253" t="s">
        <v>59</v>
      </c>
      <c r="B24" s="254"/>
      <c r="C24" s="254"/>
      <c r="D24" s="254"/>
      <c r="E24" s="254"/>
      <c r="F24" s="254"/>
      <c r="G24" s="254"/>
      <c r="H24" s="254"/>
      <c r="I24" s="254"/>
      <c r="J24" s="36"/>
    </row>
    <row r="25" spans="1:10" ht="15.75" customHeight="1" x14ac:dyDescent="0.3">
      <c r="A25" s="255" t="s">
        <v>60</v>
      </c>
      <c r="B25" s="254"/>
      <c r="C25" s="254"/>
      <c r="D25" s="254"/>
      <c r="E25" s="254"/>
      <c r="F25" s="254"/>
      <c r="G25" s="256" t="s">
        <v>61</v>
      </c>
      <c r="H25" s="254"/>
      <c r="I25" s="254"/>
      <c r="J25" s="36"/>
    </row>
    <row r="26" spans="1:10" ht="15.75" customHeight="1" x14ac:dyDescent="0.3">
      <c r="A26" s="257" t="s">
        <v>39</v>
      </c>
      <c r="B26" s="254"/>
      <c r="C26" s="254"/>
      <c r="D26" s="254"/>
      <c r="E26" s="254"/>
      <c r="F26" s="254"/>
      <c r="G26" s="252" t="s">
        <v>125</v>
      </c>
      <c r="H26" s="254"/>
      <c r="I26" s="254"/>
      <c r="J26" s="36"/>
    </row>
    <row r="27" spans="1:10" ht="15.75" customHeight="1" x14ac:dyDescent="0.3">
      <c r="A27" s="257" t="s">
        <v>39</v>
      </c>
      <c r="B27" s="254"/>
      <c r="C27" s="254"/>
      <c r="D27" s="254"/>
      <c r="E27" s="254"/>
      <c r="F27" s="254"/>
      <c r="G27" s="252" t="s">
        <v>126</v>
      </c>
      <c r="H27" s="252"/>
      <c r="I27" s="252"/>
      <c r="J27" s="36"/>
    </row>
    <row r="28" spans="1:10" ht="15.75" customHeight="1" x14ac:dyDescent="0.3">
      <c r="A28" s="257" t="s">
        <v>39</v>
      </c>
      <c r="B28" s="254"/>
      <c r="C28" s="254"/>
      <c r="D28" s="254"/>
      <c r="E28" s="254"/>
      <c r="F28" s="254"/>
      <c r="G28" s="252" t="s">
        <v>127</v>
      </c>
      <c r="H28" s="252"/>
      <c r="I28" s="252"/>
      <c r="J28" s="36"/>
    </row>
    <row r="29" spans="1:10" ht="15.75" customHeight="1" x14ac:dyDescent="0.3">
      <c r="A29" s="257" t="s">
        <v>39</v>
      </c>
      <c r="B29" s="254"/>
      <c r="C29" s="254"/>
      <c r="D29" s="254"/>
      <c r="E29" s="254"/>
      <c r="F29" s="254"/>
      <c r="G29" s="252" t="s">
        <v>127</v>
      </c>
      <c r="H29" s="252"/>
      <c r="I29" s="252"/>
      <c r="J29" s="36"/>
    </row>
    <row r="30" spans="1:10" ht="15.75" customHeight="1" x14ac:dyDescent="0.3">
      <c r="A30" s="257" t="s">
        <v>44</v>
      </c>
      <c r="B30" s="254"/>
      <c r="C30" s="254"/>
      <c r="D30" s="254"/>
      <c r="E30" s="254"/>
      <c r="F30" s="254"/>
      <c r="G30" s="252" t="s">
        <v>125</v>
      </c>
      <c r="H30" s="254"/>
      <c r="I30" s="254"/>
      <c r="J30" s="36"/>
    </row>
    <row r="31" spans="1:10" ht="15.75" customHeight="1" x14ac:dyDescent="0.3">
      <c r="A31" s="257" t="s">
        <v>44</v>
      </c>
      <c r="B31" s="254"/>
      <c r="C31" s="254"/>
      <c r="D31" s="254"/>
      <c r="E31" s="254"/>
      <c r="F31" s="254"/>
      <c r="G31" s="252" t="s">
        <v>127</v>
      </c>
      <c r="H31" s="252"/>
      <c r="I31" s="252"/>
      <c r="J31" s="36"/>
    </row>
    <row r="32" spans="1:10" ht="15.75" customHeight="1" x14ac:dyDescent="0.3">
      <c r="A32" s="257" t="s">
        <v>41</v>
      </c>
      <c r="B32" s="254"/>
      <c r="C32" s="254"/>
      <c r="D32" s="254"/>
      <c r="E32" s="254"/>
      <c r="F32" s="254"/>
      <c r="G32" s="252" t="s">
        <v>125</v>
      </c>
      <c r="H32" s="254"/>
      <c r="I32" s="254"/>
      <c r="J32" s="36">
        <v>1</v>
      </c>
    </row>
    <row r="33" spans="1:10" ht="15.75" customHeight="1" x14ac:dyDescent="0.3">
      <c r="A33" s="257" t="s">
        <v>41</v>
      </c>
      <c r="B33" s="254"/>
      <c r="C33" s="254"/>
      <c r="D33" s="254"/>
      <c r="E33" s="254"/>
      <c r="F33" s="254"/>
      <c r="G33" s="252" t="s">
        <v>125</v>
      </c>
      <c r="H33" s="254"/>
      <c r="I33" s="254"/>
      <c r="J33" s="36">
        <v>2</v>
      </c>
    </row>
    <row r="34" spans="1:10" ht="15.75" customHeight="1" x14ac:dyDescent="0.3">
      <c r="A34" s="258" t="s">
        <v>41</v>
      </c>
      <c r="B34" s="168"/>
      <c r="C34" s="168"/>
      <c r="D34" s="168"/>
      <c r="E34" s="168"/>
      <c r="F34" s="169"/>
      <c r="G34" s="259" t="s">
        <v>125</v>
      </c>
      <c r="H34" s="168"/>
      <c r="I34" s="169"/>
      <c r="J34" s="36">
        <v>3</v>
      </c>
    </row>
    <row r="35" spans="1:10" ht="15.75" customHeight="1" x14ac:dyDescent="0.3">
      <c r="A35" s="163" t="s">
        <v>41</v>
      </c>
      <c r="B35" s="161"/>
      <c r="C35" s="161"/>
      <c r="D35" s="161"/>
      <c r="E35" s="161"/>
      <c r="F35" s="162"/>
      <c r="G35" s="160" t="s">
        <v>126</v>
      </c>
      <c r="H35" s="250"/>
      <c r="I35" s="251"/>
      <c r="J35" s="36">
        <v>4</v>
      </c>
    </row>
    <row r="36" spans="1:10" ht="15.75" customHeight="1" x14ac:dyDescent="0.3">
      <c r="A36" s="163" t="s">
        <v>41</v>
      </c>
      <c r="B36" s="161"/>
      <c r="C36" s="161"/>
      <c r="D36" s="161"/>
      <c r="E36" s="161"/>
      <c r="F36" s="162"/>
      <c r="G36" s="160" t="s">
        <v>126</v>
      </c>
      <c r="H36" s="250"/>
      <c r="I36" s="251"/>
      <c r="J36" s="36">
        <v>5</v>
      </c>
    </row>
    <row r="37" spans="1:10" ht="15.75" customHeight="1" x14ac:dyDescent="0.3">
      <c r="A37" s="163" t="s">
        <v>41</v>
      </c>
      <c r="B37" s="161"/>
      <c r="C37" s="161"/>
      <c r="D37" s="161"/>
      <c r="E37" s="161"/>
      <c r="F37" s="162"/>
      <c r="G37" s="160" t="s">
        <v>126</v>
      </c>
      <c r="H37" s="250"/>
      <c r="I37" s="251"/>
      <c r="J37" s="36">
        <v>6</v>
      </c>
    </row>
    <row r="38" spans="1:10" ht="15.75" customHeight="1" x14ac:dyDescent="0.3">
      <c r="A38" s="163" t="s">
        <v>41</v>
      </c>
      <c r="B38" s="161"/>
      <c r="C38" s="161"/>
      <c r="D38" s="161"/>
      <c r="E38" s="161"/>
      <c r="F38" s="162"/>
      <c r="G38" s="160" t="s">
        <v>126</v>
      </c>
      <c r="H38" s="250"/>
      <c r="I38" s="251"/>
      <c r="J38" s="36">
        <v>7</v>
      </c>
    </row>
    <row r="39" spans="1:10" ht="15.75" customHeight="1" x14ac:dyDescent="0.3">
      <c r="A39" s="163" t="s">
        <v>41</v>
      </c>
      <c r="B39" s="161"/>
      <c r="C39" s="161"/>
      <c r="D39" s="161"/>
      <c r="E39" s="161"/>
      <c r="F39" s="162"/>
      <c r="G39" s="160" t="s">
        <v>127</v>
      </c>
      <c r="H39" s="250"/>
      <c r="I39" s="251"/>
      <c r="J39" s="36">
        <v>8</v>
      </c>
    </row>
    <row r="40" spans="1:10" ht="15.75" customHeight="1" x14ac:dyDescent="0.3">
      <c r="A40" s="163" t="s">
        <v>41</v>
      </c>
      <c r="B40" s="161"/>
      <c r="C40" s="161"/>
      <c r="D40" s="161"/>
      <c r="E40" s="161"/>
      <c r="F40" s="162"/>
      <c r="G40" s="160" t="s">
        <v>127</v>
      </c>
      <c r="H40" s="250"/>
      <c r="I40" s="251"/>
      <c r="J40" s="36">
        <v>9</v>
      </c>
    </row>
    <row r="41" spans="1:10" ht="15.75" customHeight="1" x14ac:dyDescent="0.3">
      <c r="A41" s="163" t="s">
        <v>41</v>
      </c>
      <c r="B41" s="161"/>
      <c r="C41" s="161"/>
      <c r="D41" s="161"/>
      <c r="E41" s="161"/>
      <c r="F41" s="162"/>
      <c r="G41" s="160" t="s">
        <v>127</v>
      </c>
      <c r="H41" s="250"/>
      <c r="I41" s="251"/>
      <c r="J41" s="36">
        <v>10</v>
      </c>
    </row>
    <row r="42" spans="1:10" ht="15.75" customHeight="1" x14ac:dyDescent="0.3">
      <c r="A42" s="172" t="s">
        <v>62</v>
      </c>
      <c r="B42" s="161"/>
      <c r="C42" s="161"/>
      <c r="D42" s="161"/>
      <c r="E42" s="161"/>
      <c r="F42" s="161"/>
      <c r="G42" s="161"/>
      <c r="H42" s="161"/>
      <c r="I42" s="162"/>
      <c r="J42" s="36"/>
    </row>
    <row r="43" spans="1:10" ht="33" customHeight="1" x14ac:dyDescent="0.3">
      <c r="A43" s="173" t="s">
        <v>63</v>
      </c>
      <c r="B43" s="161"/>
      <c r="C43" s="161"/>
      <c r="D43" s="161"/>
      <c r="E43" s="161"/>
      <c r="F43" s="161"/>
      <c r="G43" s="161"/>
      <c r="H43" s="161"/>
      <c r="I43" s="162"/>
      <c r="J43" s="36"/>
    </row>
    <row r="44" spans="1:10" ht="15.75" customHeight="1" x14ac:dyDescent="0.3">
      <c r="A44" s="173" t="s">
        <v>64</v>
      </c>
      <c r="B44" s="161"/>
      <c r="C44" s="161"/>
      <c r="D44" s="162"/>
      <c r="E44" s="173" t="s">
        <v>65</v>
      </c>
      <c r="F44" s="161"/>
      <c r="G44" s="161"/>
      <c r="H44" s="162"/>
      <c r="I44" s="46" t="s">
        <v>66</v>
      </c>
      <c r="J44" s="36"/>
    </row>
    <row r="45" spans="1:10" ht="69" x14ac:dyDescent="0.3">
      <c r="A45" s="173" t="s">
        <v>126</v>
      </c>
      <c r="B45" s="161"/>
      <c r="C45" s="161"/>
      <c r="D45" s="162"/>
      <c r="E45" s="187" t="s">
        <v>128</v>
      </c>
      <c r="F45" s="188"/>
      <c r="G45" s="188"/>
      <c r="H45" s="189"/>
      <c r="I45" s="47" t="s">
        <v>129</v>
      </c>
      <c r="J45" s="36"/>
    </row>
    <row r="46" spans="1:10" ht="29.25" customHeight="1" x14ac:dyDescent="0.3">
      <c r="A46" s="172" t="s">
        <v>67</v>
      </c>
      <c r="B46" s="161"/>
      <c r="C46" s="161"/>
      <c r="D46" s="161"/>
      <c r="E46" s="161"/>
      <c r="F46" s="161"/>
      <c r="G46" s="161"/>
      <c r="H46" s="161"/>
      <c r="I46" s="162"/>
      <c r="J46" s="36"/>
    </row>
    <row r="47" spans="1:10" ht="43.5" customHeight="1" x14ac:dyDescent="0.3">
      <c r="A47" s="187" t="s">
        <v>68</v>
      </c>
      <c r="B47" s="161"/>
      <c r="C47" s="161"/>
      <c r="D47" s="161"/>
      <c r="E47" s="161"/>
      <c r="F47" s="161"/>
      <c r="G47" s="161"/>
      <c r="H47" s="161"/>
      <c r="I47" s="162"/>
      <c r="J47" s="36"/>
    </row>
    <row r="48" spans="1:10" ht="15.75" customHeight="1" x14ac:dyDescent="0.3">
      <c r="A48" s="173" t="s">
        <v>64</v>
      </c>
      <c r="B48" s="161"/>
      <c r="C48" s="161"/>
      <c r="D48" s="162"/>
      <c r="E48" s="173" t="s">
        <v>69</v>
      </c>
      <c r="F48" s="161"/>
      <c r="G48" s="161"/>
      <c r="H48" s="162"/>
      <c r="I48" s="46" t="s">
        <v>66</v>
      </c>
      <c r="J48" s="36"/>
    </row>
    <row r="49" spans="1:10" ht="69" x14ac:dyDescent="0.3">
      <c r="A49" s="173" t="s">
        <v>126</v>
      </c>
      <c r="B49" s="161"/>
      <c r="C49" s="161"/>
      <c r="D49" s="162"/>
      <c r="E49" s="173" t="s">
        <v>130</v>
      </c>
      <c r="F49" s="161"/>
      <c r="G49" s="161"/>
      <c r="H49" s="162"/>
      <c r="I49" s="47" t="s">
        <v>131</v>
      </c>
      <c r="J49" s="36"/>
    </row>
    <row r="50" spans="1:10" ht="15.75" customHeight="1" x14ac:dyDescent="0.3">
      <c r="A50" s="173"/>
      <c r="B50" s="161"/>
      <c r="C50" s="161"/>
      <c r="D50" s="162"/>
      <c r="E50" s="173"/>
      <c r="F50" s="161"/>
      <c r="G50" s="161"/>
      <c r="H50" s="162"/>
      <c r="I50" s="46"/>
      <c r="J50" s="36"/>
    </row>
    <row r="51" spans="1:10" ht="15.75" customHeight="1" x14ac:dyDescent="0.3">
      <c r="A51" s="175" t="s">
        <v>70</v>
      </c>
      <c r="B51" s="161"/>
      <c r="C51" s="161"/>
      <c r="D51" s="161"/>
      <c r="E51" s="161"/>
      <c r="F51" s="161"/>
      <c r="G51" s="161"/>
      <c r="H51" s="161"/>
      <c r="I51" s="162"/>
      <c r="J51" s="36"/>
    </row>
    <row r="52" spans="1:10" ht="15.75" customHeight="1" x14ac:dyDescent="0.3">
      <c r="A52" s="176" t="s">
        <v>71</v>
      </c>
      <c r="B52" s="177"/>
      <c r="C52" s="177"/>
      <c r="D52" s="177"/>
      <c r="E52" s="177"/>
      <c r="F52" s="177"/>
      <c r="G52" s="178"/>
      <c r="H52" s="180" t="s">
        <v>72</v>
      </c>
      <c r="I52" s="162"/>
      <c r="J52" s="36"/>
    </row>
    <row r="53" spans="1:10" ht="15.75" customHeight="1" thickBot="1" x14ac:dyDescent="0.35">
      <c r="A53" s="179"/>
      <c r="B53" s="168"/>
      <c r="C53" s="168"/>
      <c r="D53" s="168"/>
      <c r="E53" s="168"/>
      <c r="F53" s="168"/>
      <c r="G53" s="169"/>
      <c r="H53" s="16" t="s">
        <v>73</v>
      </c>
      <c r="I53" s="17" t="s">
        <v>74</v>
      </c>
      <c r="J53" s="36"/>
    </row>
    <row r="54" spans="1:10" ht="47.25" customHeight="1" thickBot="1" x14ac:dyDescent="0.35">
      <c r="A54" s="209" t="s">
        <v>82</v>
      </c>
      <c r="B54" s="210"/>
      <c r="C54" s="210"/>
      <c r="D54" s="210"/>
      <c r="E54" s="210"/>
      <c r="F54" s="210"/>
      <c r="G54" s="211"/>
      <c r="H54" s="22">
        <v>19</v>
      </c>
      <c r="I54" s="22">
        <v>0</v>
      </c>
      <c r="J54" s="36"/>
    </row>
    <row r="55" spans="1:10" ht="31.5" customHeight="1" thickBot="1" x14ac:dyDescent="0.35">
      <c r="A55" s="209" t="s">
        <v>110</v>
      </c>
      <c r="B55" s="210"/>
      <c r="C55" s="210"/>
      <c r="D55" s="210"/>
      <c r="E55" s="210"/>
      <c r="F55" s="210"/>
      <c r="G55" s="211"/>
      <c r="H55" s="23">
        <v>18</v>
      </c>
      <c r="I55" s="23">
        <v>0</v>
      </c>
      <c r="J55" s="36"/>
    </row>
    <row r="56" spans="1:10" ht="15.75" customHeight="1" thickBot="1" x14ac:dyDescent="0.35">
      <c r="A56" s="209" t="s">
        <v>67</v>
      </c>
      <c r="B56" s="210"/>
      <c r="C56" s="210"/>
      <c r="D56" s="210"/>
      <c r="E56" s="210"/>
      <c r="F56" s="210"/>
      <c r="G56" s="211"/>
      <c r="H56" s="23">
        <v>5</v>
      </c>
      <c r="I56" s="23">
        <v>0</v>
      </c>
      <c r="J56" s="36"/>
    </row>
    <row r="57" spans="1:10" ht="15.75" customHeight="1" thickBot="1" x14ac:dyDescent="0.35">
      <c r="A57" s="209" t="s">
        <v>80</v>
      </c>
      <c r="B57" s="210"/>
      <c r="C57" s="210"/>
      <c r="D57" s="210"/>
      <c r="E57" s="210"/>
      <c r="F57" s="210"/>
      <c r="G57" s="211"/>
      <c r="H57" s="23">
        <v>4</v>
      </c>
      <c r="I57" s="23">
        <v>0</v>
      </c>
      <c r="J57" s="36"/>
    </row>
    <row r="58" spans="1:10" ht="15.75" customHeight="1" thickBot="1" x14ac:dyDescent="0.35">
      <c r="A58" s="209" t="s">
        <v>81</v>
      </c>
      <c r="B58" s="210"/>
      <c r="C58" s="210"/>
      <c r="D58" s="210"/>
      <c r="E58" s="210"/>
      <c r="F58" s="210"/>
      <c r="G58" s="211"/>
      <c r="H58" s="23">
        <v>0</v>
      </c>
      <c r="I58" s="24">
        <f>+I7</f>
        <v>6.5714285714285712</v>
      </c>
      <c r="J58" s="36"/>
    </row>
    <row r="59" spans="1:10" ht="15.75" customHeight="1" x14ac:dyDescent="0.3">
      <c r="A59" s="174" t="s">
        <v>75</v>
      </c>
      <c r="B59" s="161"/>
      <c r="C59" s="161"/>
      <c r="D59" s="161"/>
      <c r="E59" s="161"/>
      <c r="F59" s="162"/>
      <c r="G59" s="25">
        <f>H59+I59</f>
        <v>52.571428571428569</v>
      </c>
      <c r="H59" s="26">
        <f>SUM(H54:H58)</f>
        <v>46</v>
      </c>
      <c r="I59" s="26">
        <f>SUM(I54:I58)</f>
        <v>6.5714285714285712</v>
      </c>
      <c r="J59" s="36"/>
    </row>
    <row r="60" spans="1:10" ht="15.75" customHeight="1" x14ac:dyDescent="0.3">
      <c r="G60" s="37">
        <f>+J7-G59</f>
        <v>0</v>
      </c>
      <c r="H60" s="37">
        <f>+E7-H59</f>
        <v>0</v>
      </c>
      <c r="I60" s="37">
        <f>+I7-I59</f>
        <v>0</v>
      </c>
    </row>
    <row r="61" spans="1:10" ht="15.75" customHeight="1" x14ac:dyDescent="0.3"/>
    <row r="62" spans="1:10" ht="15.75" customHeight="1" x14ac:dyDescent="0.3"/>
    <row r="63" spans="1:10" ht="15.75" customHeight="1" x14ac:dyDescent="0.3"/>
    <row r="64" spans="1:10"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103">
    <mergeCell ref="A1:I1"/>
    <mergeCell ref="A2:C2"/>
    <mergeCell ref="D2:I2"/>
    <mergeCell ref="A3:I3"/>
    <mergeCell ref="C4:D4"/>
    <mergeCell ref="E4:G4"/>
    <mergeCell ref="H4:I4"/>
    <mergeCell ref="E8:I8"/>
    <mergeCell ref="E9:I9"/>
    <mergeCell ref="A4:B4"/>
    <mergeCell ref="A47:I47"/>
    <mergeCell ref="A57:G57"/>
    <mergeCell ref="A58:G58"/>
    <mergeCell ref="A59:F59"/>
    <mergeCell ref="A5:B5"/>
    <mergeCell ref="A6:B6"/>
    <mergeCell ref="A7:D7"/>
    <mergeCell ref="A8:D8"/>
    <mergeCell ref="A48:D48"/>
    <mergeCell ref="E48:H48"/>
    <mergeCell ref="A9:D9"/>
    <mergeCell ref="C5:I5"/>
    <mergeCell ref="C6:I6"/>
    <mergeCell ref="E7:G7"/>
    <mergeCell ref="A10:I11"/>
    <mergeCell ref="A12:I12"/>
    <mergeCell ref="A13:I13"/>
    <mergeCell ref="A16:I16"/>
    <mergeCell ref="A17:C17"/>
    <mergeCell ref="D17:E17"/>
    <mergeCell ref="F17:G17"/>
    <mergeCell ref="A19:C19"/>
    <mergeCell ref="D19:E19"/>
    <mergeCell ref="F19:G19"/>
    <mergeCell ref="G32:I32"/>
    <mergeCell ref="A32:F32"/>
    <mergeCell ref="A42:I42"/>
    <mergeCell ref="A43:I43"/>
    <mergeCell ref="A46:I46"/>
    <mergeCell ref="A44:D44"/>
    <mergeCell ref="E44:H44"/>
    <mergeCell ref="A45:D45"/>
    <mergeCell ref="E45:H45"/>
    <mergeCell ref="A33:F33"/>
    <mergeCell ref="G33:I33"/>
    <mergeCell ref="A34:F34"/>
    <mergeCell ref="G34:I34"/>
    <mergeCell ref="A35:F35"/>
    <mergeCell ref="G35:I35"/>
    <mergeCell ref="A36:F36"/>
    <mergeCell ref="A39:F39"/>
    <mergeCell ref="G39:I39"/>
    <mergeCell ref="A41:F41"/>
    <mergeCell ref="G41:I41"/>
    <mergeCell ref="G36:I36"/>
    <mergeCell ref="A37:F37"/>
    <mergeCell ref="G37:I37"/>
    <mergeCell ref="A38:F38"/>
    <mergeCell ref="A56:G56"/>
    <mergeCell ref="A49:D49"/>
    <mergeCell ref="E49:H49"/>
    <mergeCell ref="A50:D50"/>
    <mergeCell ref="E50:H50"/>
    <mergeCell ref="A51:I51"/>
    <mergeCell ref="A52:G53"/>
    <mergeCell ref="H52:I52"/>
    <mergeCell ref="A54:G54"/>
    <mergeCell ref="A55:G55"/>
    <mergeCell ref="G38:I38"/>
    <mergeCell ref="A40:F40"/>
    <mergeCell ref="G40:I40"/>
    <mergeCell ref="A23:C23"/>
    <mergeCell ref="D23:E23"/>
    <mergeCell ref="F23:G23"/>
    <mergeCell ref="A22:C22"/>
    <mergeCell ref="D22:E22"/>
    <mergeCell ref="F22:G22"/>
    <mergeCell ref="G31:I31"/>
    <mergeCell ref="A24:I24"/>
    <mergeCell ref="A25:F25"/>
    <mergeCell ref="G25:I25"/>
    <mergeCell ref="A26:F26"/>
    <mergeCell ref="G26:I26"/>
    <mergeCell ref="A27:F27"/>
    <mergeCell ref="G27:I27"/>
    <mergeCell ref="A28:F28"/>
    <mergeCell ref="G28:I28"/>
    <mergeCell ref="G29:I29"/>
    <mergeCell ref="A29:F29"/>
    <mergeCell ref="A31:F31"/>
    <mergeCell ref="A30:F30"/>
    <mergeCell ref="G30:I30"/>
    <mergeCell ref="A15:I15"/>
    <mergeCell ref="A14:I14"/>
    <mergeCell ref="A18:C18"/>
    <mergeCell ref="D18:E18"/>
    <mergeCell ref="F18:G18"/>
    <mergeCell ref="A20:C20"/>
    <mergeCell ref="D20:E20"/>
    <mergeCell ref="F20:G20"/>
    <mergeCell ref="A21:C21"/>
    <mergeCell ref="D21:E21"/>
    <mergeCell ref="F21:G21"/>
  </mergeCells>
  <dataValidations count="1">
    <dataValidation type="list" allowBlank="1" showInputMessage="1" showErrorMessage="1" prompt="Seleccione un recurso" sqref="A26:A41" xr:uid="{571E5C7C-B556-4B6D-9FF9-13769EE5F9CE}">
      <formula1>$N$4:$N$9</formula1>
    </dataValidation>
  </dataValidations>
  <hyperlinks>
    <hyperlink ref="I45" r:id="rId1" xr:uid="{16453240-A62D-4E69-A957-9E216D0A901D}"/>
    <hyperlink ref="I49" r:id="rId2" xr:uid="{4C8EE300-82B1-4EDF-A36F-6EE5855D9D22}"/>
  </hyperlinks>
  <pageMargins left="0.7" right="0.7" top="0.75" bottom="0.75" header="0" footer="0"/>
  <pageSetup orientation="landscape"/>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89"/>
  <sheetViews>
    <sheetView topLeftCell="A44" zoomScaleNormal="100" workbookViewId="0">
      <selection activeCell="H46" sqref="H46"/>
    </sheetView>
  </sheetViews>
  <sheetFormatPr baseColWidth="10" defaultColWidth="14.44140625" defaultRowHeight="15" customHeight="1" x14ac:dyDescent="0.3"/>
  <cols>
    <col min="1" max="1" width="10.77734375" style="37" customWidth="1"/>
    <col min="2" max="2" width="13.77734375" style="37" customWidth="1"/>
    <col min="3" max="3" width="16.44140625" style="37" customWidth="1"/>
    <col min="4" max="4" width="10.77734375" style="37" customWidth="1"/>
    <col min="5" max="5" width="13.77734375" style="37" customWidth="1"/>
    <col min="6" max="6" width="10.77734375" style="37" customWidth="1"/>
    <col min="7" max="7" width="14.77734375" style="37" customWidth="1"/>
    <col min="8" max="8" width="26.77734375" style="37" customWidth="1"/>
    <col min="9" max="9" width="35.44140625" style="37" customWidth="1"/>
    <col min="10" max="12" width="10.77734375" style="37" customWidth="1"/>
    <col min="13" max="13" width="10.5546875" style="37" customWidth="1"/>
    <col min="14" max="14" width="22.5546875" style="37" hidden="1" customWidth="1"/>
    <col min="15" max="26" width="10.77734375" style="37" customWidth="1"/>
    <col min="27" max="16384" width="14.44140625" style="37"/>
  </cols>
  <sheetData>
    <row r="1" spans="1:14" ht="112.05" customHeight="1" x14ac:dyDescent="0.3">
      <c r="A1" s="220"/>
      <c r="B1" s="221"/>
      <c r="C1" s="221"/>
      <c r="D1" s="221"/>
      <c r="E1" s="221"/>
      <c r="F1" s="221"/>
      <c r="G1" s="221"/>
      <c r="H1" s="221"/>
      <c r="I1" s="222"/>
    </row>
    <row r="2" spans="1:14" ht="18" x14ac:dyDescent="0.3">
      <c r="A2" s="223" t="s">
        <v>33</v>
      </c>
      <c r="B2" s="224"/>
      <c r="C2" s="225"/>
      <c r="D2" s="226" t="s">
        <v>85</v>
      </c>
      <c r="E2" s="224"/>
      <c r="F2" s="224"/>
      <c r="G2" s="224"/>
      <c r="H2" s="224"/>
      <c r="I2" s="225"/>
    </row>
    <row r="3" spans="1:14" ht="20.399999999999999" x14ac:dyDescent="0.3">
      <c r="A3" s="227" t="s">
        <v>35</v>
      </c>
      <c r="B3" s="228"/>
      <c r="C3" s="228"/>
      <c r="D3" s="228"/>
      <c r="E3" s="228"/>
      <c r="F3" s="228"/>
      <c r="G3" s="228"/>
      <c r="H3" s="228"/>
      <c r="I3" s="229"/>
    </row>
    <row r="4" spans="1:14" ht="39.75" customHeight="1" x14ac:dyDescent="0.3">
      <c r="A4" s="232" t="s">
        <v>36</v>
      </c>
      <c r="B4" s="229"/>
      <c r="C4" s="230">
        <v>4</v>
      </c>
      <c r="D4" s="231"/>
      <c r="E4" s="232" t="s">
        <v>37</v>
      </c>
      <c r="F4" s="228"/>
      <c r="G4" s="229"/>
      <c r="H4" s="230" t="s">
        <v>38</v>
      </c>
      <c r="I4" s="231"/>
      <c r="N4" s="37" t="s">
        <v>39</v>
      </c>
    </row>
    <row r="5" spans="1:14" ht="56.25" customHeight="1" x14ac:dyDescent="0.3">
      <c r="A5" s="233" t="s">
        <v>40</v>
      </c>
      <c r="B5" s="225"/>
      <c r="C5" s="239" t="s">
        <v>132</v>
      </c>
      <c r="D5" s="240"/>
      <c r="E5" s="240"/>
      <c r="F5" s="240"/>
      <c r="G5" s="240"/>
      <c r="H5" s="240"/>
      <c r="I5" s="241"/>
      <c r="N5" s="38" t="s">
        <v>41</v>
      </c>
    </row>
    <row r="6" spans="1:14" ht="42" customHeight="1" x14ac:dyDescent="0.3">
      <c r="A6" s="234" t="s">
        <v>42</v>
      </c>
      <c r="B6" s="235"/>
      <c r="C6" s="260" t="s">
        <v>184</v>
      </c>
      <c r="D6" s="243"/>
      <c r="E6" s="243"/>
      <c r="F6" s="243"/>
      <c r="G6" s="243"/>
      <c r="H6" s="243"/>
      <c r="I6" s="231"/>
      <c r="N6" s="38" t="s">
        <v>43</v>
      </c>
    </row>
    <row r="7" spans="1:14" ht="39" customHeight="1" x14ac:dyDescent="0.3">
      <c r="A7" s="236" t="s">
        <v>45</v>
      </c>
      <c r="B7" s="237"/>
      <c r="C7" s="237"/>
      <c r="D7" s="238"/>
      <c r="E7" s="242">
        <v>32</v>
      </c>
      <c r="F7" s="243"/>
      <c r="G7" s="231"/>
      <c r="H7" s="18" t="s">
        <v>46</v>
      </c>
      <c r="I7" s="20">
        <f>+E7/7</f>
        <v>4.5714285714285712</v>
      </c>
      <c r="J7" s="39">
        <f>SUM(E7:I7)</f>
        <v>36.571428571428569</v>
      </c>
      <c r="N7" s="38" t="s">
        <v>47</v>
      </c>
    </row>
    <row r="8" spans="1:14" ht="15.6" x14ac:dyDescent="0.3">
      <c r="A8" s="203" t="s">
        <v>48</v>
      </c>
      <c r="B8" s="161"/>
      <c r="C8" s="161"/>
      <c r="D8" s="162"/>
      <c r="E8" s="194" t="s">
        <v>151</v>
      </c>
      <c r="F8" s="195"/>
      <c r="G8" s="195"/>
      <c r="H8" s="195"/>
      <c r="I8" s="196"/>
      <c r="J8" s="36"/>
      <c r="N8" s="38" t="s">
        <v>49</v>
      </c>
    </row>
    <row r="9" spans="1:14" ht="114.45" customHeight="1" x14ac:dyDescent="0.3">
      <c r="A9" s="203" t="s">
        <v>50</v>
      </c>
      <c r="B9" s="161"/>
      <c r="C9" s="161"/>
      <c r="D9" s="162"/>
      <c r="E9" s="194" t="s">
        <v>185</v>
      </c>
      <c r="F9" s="195"/>
      <c r="G9" s="195"/>
      <c r="H9" s="195"/>
      <c r="I9" s="196"/>
      <c r="J9" s="36"/>
      <c r="N9" s="40" t="s">
        <v>51</v>
      </c>
    </row>
    <row r="10" spans="1:14" ht="13.8" x14ac:dyDescent="0.3">
      <c r="A10" s="197" t="s">
        <v>52</v>
      </c>
      <c r="B10" s="177"/>
      <c r="C10" s="177"/>
      <c r="D10" s="177"/>
      <c r="E10" s="177"/>
      <c r="F10" s="177"/>
      <c r="G10" s="177"/>
      <c r="H10" s="177"/>
      <c r="I10" s="178"/>
      <c r="J10" s="36"/>
    </row>
    <row r="11" spans="1:14" ht="14.4" thickBot="1" x14ac:dyDescent="0.35">
      <c r="A11" s="179"/>
      <c r="B11" s="168"/>
      <c r="C11" s="168"/>
      <c r="D11" s="168"/>
      <c r="E11" s="168"/>
      <c r="F11" s="168"/>
      <c r="G11" s="168"/>
      <c r="H11" s="168"/>
      <c r="I11" s="169"/>
      <c r="J11" s="36"/>
    </row>
    <row r="12" spans="1:14" s="42" customFormat="1" ht="180.45" customHeight="1" thickBot="1" x14ac:dyDescent="0.35">
      <c r="A12" s="244" t="s">
        <v>221</v>
      </c>
      <c r="B12" s="245"/>
      <c r="C12" s="245"/>
      <c r="D12" s="245"/>
      <c r="E12" s="245"/>
      <c r="F12" s="245"/>
      <c r="G12" s="245"/>
      <c r="H12" s="245"/>
      <c r="I12" s="246"/>
      <c r="J12" s="41"/>
    </row>
    <row r="13" spans="1:14" s="42" customFormat="1" ht="91.95" customHeight="1" x14ac:dyDescent="0.3">
      <c r="A13" s="267" t="s">
        <v>222</v>
      </c>
      <c r="B13" s="268"/>
      <c r="C13" s="268"/>
      <c r="D13" s="268"/>
      <c r="E13" s="268"/>
      <c r="F13" s="268"/>
      <c r="G13" s="268"/>
      <c r="H13" s="268"/>
      <c r="I13" s="269"/>
      <c r="J13" s="41"/>
    </row>
    <row r="14" spans="1:14" s="42" customFormat="1" ht="15.75" customHeight="1" x14ac:dyDescent="0.3">
      <c r="A14" s="207" t="s">
        <v>53</v>
      </c>
      <c r="B14" s="165"/>
      <c r="C14" s="165"/>
      <c r="D14" s="165"/>
      <c r="E14" s="165"/>
      <c r="F14" s="165"/>
      <c r="G14" s="165"/>
      <c r="H14" s="165"/>
      <c r="I14" s="165"/>
      <c r="J14" s="41"/>
    </row>
    <row r="15" spans="1:14" s="42" customFormat="1" ht="15.75" customHeight="1" x14ac:dyDescent="0.3">
      <c r="A15" s="208" t="s">
        <v>54</v>
      </c>
      <c r="B15" s="165"/>
      <c r="C15" s="165"/>
      <c r="D15" s="208" t="s">
        <v>55</v>
      </c>
      <c r="E15" s="165"/>
      <c r="F15" s="208" t="s">
        <v>56</v>
      </c>
      <c r="G15" s="165"/>
      <c r="H15" s="33" t="s">
        <v>57</v>
      </c>
      <c r="I15" s="33" t="s">
        <v>58</v>
      </c>
      <c r="J15" s="41"/>
    </row>
    <row r="16" spans="1:14" ht="39" customHeight="1" x14ac:dyDescent="0.3">
      <c r="A16" s="164" t="s">
        <v>172</v>
      </c>
      <c r="B16" s="165"/>
      <c r="C16" s="165"/>
      <c r="D16" s="166" t="s">
        <v>143</v>
      </c>
      <c r="E16" s="166"/>
      <c r="F16" s="166" t="s">
        <v>144</v>
      </c>
      <c r="G16" s="166"/>
      <c r="H16" s="34" t="s">
        <v>145</v>
      </c>
      <c r="I16" s="35">
        <v>0.1</v>
      </c>
      <c r="J16" s="36"/>
    </row>
    <row r="17" spans="1:11" ht="52.05" customHeight="1" x14ac:dyDescent="0.3">
      <c r="A17" s="264" t="s">
        <v>179</v>
      </c>
      <c r="B17" s="265"/>
      <c r="C17" s="266"/>
      <c r="D17" s="262" t="s">
        <v>187</v>
      </c>
      <c r="E17" s="263"/>
      <c r="F17" s="262" t="s">
        <v>188</v>
      </c>
      <c r="G17" s="263"/>
      <c r="H17" s="34" t="s">
        <v>189</v>
      </c>
      <c r="I17" s="35">
        <v>0.3</v>
      </c>
      <c r="J17" s="36"/>
      <c r="K17" s="50"/>
    </row>
    <row r="18" spans="1:11" ht="95.55" customHeight="1" x14ac:dyDescent="0.3">
      <c r="A18" s="164" t="s">
        <v>186</v>
      </c>
      <c r="B18" s="165"/>
      <c r="C18" s="165"/>
      <c r="D18" s="166" t="s">
        <v>182</v>
      </c>
      <c r="E18" s="166"/>
      <c r="F18" s="166" t="s">
        <v>183</v>
      </c>
      <c r="G18" s="166"/>
      <c r="H18" s="34" t="s">
        <v>201</v>
      </c>
      <c r="I18" s="35">
        <v>0.5</v>
      </c>
      <c r="J18" s="36"/>
    </row>
    <row r="19" spans="1:11" ht="95.55" customHeight="1" x14ac:dyDescent="0.3">
      <c r="A19" s="164" t="s">
        <v>146</v>
      </c>
      <c r="B19" s="165"/>
      <c r="C19" s="165"/>
      <c r="D19" s="166" t="s">
        <v>147</v>
      </c>
      <c r="E19" s="166"/>
      <c r="F19" s="166" t="s">
        <v>148</v>
      </c>
      <c r="G19" s="166"/>
      <c r="H19" s="34" t="s">
        <v>149</v>
      </c>
      <c r="I19" s="35">
        <v>0.1</v>
      </c>
      <c r="J19" s="48">
        <f>SUM(I16:I19)</f>
        <v>1</v>
      </c>
    </row>
    <row r="20" spans="1:11" ht="15.75" customHeight="1" x14ac:dyDescent="0.3">
      <c r="A20" s="167" t="s">
        <v>59</v>
      </c>
      <c r="B20" s="168"/>
      <c r="C20" s="168"/>
      <c r="D20" s="168"/>
      <c r="E20" s="168"/>
      <c r="F20" s="168"/>
      <c r="G20" s="168"/>
      <c r="H20" s="168"/>
      <c r="I20" s="169"/>
      <c r="J20" s="36"/>
    </row>
    <row r="21" spans="1:11" ht="15.75" customHeight="1" x14ac:dyDescent="0.3">
      <c r="A21" s="170" t="s">
        <v>60</v>
      </c>
      <c r="B21" s="161"/>
      <c r="C21" s="161"/>
      <c r="D21" s="161"/>
      <c r="E21" s="161"/>
      <c r="F21" s="162"/>
      <c r="G21" s="171" t="s">
        <v>61</v>
      </c>
      <c r="H21" s="161"/>
      <c r="I21" s="162"/>
      <c r="J21" s="36"/>
    </row>
    <row r="22" spans="1:11" ht="15.75" customHeight="1" x14ac:dyDescent="0.3">
      <c r="A22" s="163" t="s">
        <v>39</v>
      </c>
      <c r="B22" s="161"/>
      <c r="C22" s="161"/>
      <c r="D22" s="161"/>
      <c r="E22" s="161"/>
      <c r="F22" s="162"/>
      <c r="G22" s="160" t="s">
        <v>132</v>
      </c>
      <c r="H22" s="250"/>
      <c r="I22" s="251"/>
      <c r="J22" s="36"/>
    </row>
    <row r="23" spans="1:11" ht="15.75" customHeight="1" x14ac:dyDescent="0.3">
      <c r="A23" s="163" t="s">
        <v>39</v>
      </c>
      <c r="B23" s="161"/>
      <c r="C23" s="161"/>
      <c r="D23" s="161"/>
      <c r="E23" s="161"/>
      <c r="F23" s="162"/>
      <c r="G23" s="160" t="s">
        <v>132</v>
      </c>
      <c r="H23" s="250"/>
      <c r="I23" s="251"/>
      <c r="J23" s="36"/>
    </row>
    <row r="24" spans="1:11" ht="15.75" customHeight="1" x14ac:dyDescent="0.3">
      <c r="A24" s="163" t="s">
        <v>44</v>
      </c>
      <c r="B24" s="212"/>
      <c r="C24" s="212"/>
      <c r="D24" s="212"/>
      <c r="E24" s="212"/>
      <c r="F24" s="213"/>
      <c r="G24" s="160" t="s">
        <v>132</v>
      </c>
      <c r="H24" s="250"/>
      <c r="I24" s="251"/>
      <c r="J24" s="36"/>
    </row>
    <row r="25" spans="1:11" ht="15.75" customHeight="1" x14ac:dyDescent="0.3">
      <c r="A25" s="163" t="s">
        <v>44</v>
      </c>
      <c r="B25" s="212"/>
      <c r="C25" s="212"/>
      <c r="D25" s="212"/>
      <c r="E25" s="212"/>
      <c r="F25" s="213"/>
      <c r="G25" s="160" t="s">
        <v>132</v>
      </c>
      <c r="H25" s="250"/>
      <c r="I25" s="251"/>
      <c r="J25" s="36"/>
    </row>
    <row r="26" spans="1:11" ht="15.75" customHeight="1" x14ac:dyDescent="0.3">
      <c r="A26" s="163" t="s">
        <v>41</v>
      </c>
      <c r="B26" s="161"/>
      <c r="C26" s="161"/>
      <c r="D26" s="161"/>
      <c r="E26" s="161"/>
      <c r="F26" s="162"/>
      <c r="G26" s="160" t="s">
        <v>132</v>
      </c>
      <c r="H26" s="250"/>
      <c r="I26" s="251"/>
      <c r="J26" s="36">
        <v>1</v>
      </c>
    </row>
    <row r="27" spans="1:11" ht="15.75" customHeight="1" x14ac:dyDescent="0.3">
      <c r="A27" s="163" t="s">
        <v>41</v>
      </c>
      <c r="B27" s="161"/>
      <c r="C27" s="161"/>
      <c r="D27" s="161"/>
      <c r="E27" s="161"/>
      <c r="F27" s="162"/>
      <c r="G27" s="160" t="s">
        <v>132</v>
      </c>
      <c r="H27" s="250"/>
      <c r="I27" s="251"/>
      <c r="J27" s="36">
        <v>2</v>
      </c>
    </row>
    <row r="28" spans="1:11" ht="15.75" customHeight="1" x14ac:dyDescent="0.3">
      <c r="A28" s="163" t="s">
        <v>41</v>
      </c>
      <c r="B28" s="161"/>
      <c r="C28" s="161"/>
      <c r="D28" s="161"/>
      <c r="E28" s="161"/>
      <c r="F28" s="162"/>
      <c r="G28" s="160" t="s">
        <v>132</v>
      </c>
      <c r="H28" s="250"/>
      <c r="I28" s="251"/>
      <c r="J28" s="36">
        <v>3</v>
      </c>
    </row>
    <row r="29" spans="1:11" ht="15.75" customHeight="1" x14ac:dyDescent="0.3">
      <c r="A29" s="163" t="s">
        <v>41</v>
      </c>
      <c r="B29" s="161"/>
      <c r="C29" s="161"/>
      <c r="D29" s="161"/>
      <c r="E29" s="161"/>
      <c r="F29" s="162"/>
      <c r="G29" s="160" t="s">
        <v>132</v>
      </c>
      <c r="H29" s="250"/>
      <c r="I29" s="251"/>
      <c r="J29" s="36">
        <v>4</v>
      </c>
    </row>
    <row r="30" spans="1:11" ht="15.75" customHeight="1" x14ac:dyDescent="0.3">
      <c r="A30" s="163" t="s">
        <v>41</v>
      </c>
      <c r="B30" s="161"/>
      <c r="C30" s="161"/>
      <c r="D30" s="161"/>
      <c r="E30" s="161"/>
      <c r="F30" s="162"/>
      <c r="G30" s="160" t="s">
        <v>132</v>
      </c>
      <c r="H30" s="250"/>
      <c r="I30" s="251"/>
      <c r="J30" s="36">
        <v>5</v>
      </c>
    </row>
    <row r="31" spans="1:11" ht="15.75" customHeight="1" x14ac:dyDescent="0.3">
      <c r="A31" s="163" t="s">
        <v>41</v>
      </c>
      <c r="B31" s="161"/>
      <c r="C31" s="161"/>
      <c r="D31" s="161"/>
      <c r="E31" s="161"/>
      <c r="F31" s="162"/>
      <c r="G31" s="160" t="s">
        <v>132</v>
      </c>
      <c r="H31" s="250"/>
      <c r="I31" s="251"/>
      <c r="J31" s="36">
        <v>6</v>
      </c>
    </row>
    <row r="32" spans="1:11" ht="15.75" customHeight="1" x14ac:dyDescent="0.3">
      <c r="A32" s="163" t="s">
        <v>41</v>
      </c>
      <c r="B32" s="161"/>
      <c r="C32" s="161"/>
      <c r="D32" s="161"/>
      <c r="E32" s="161"/>
      <c r="F32" s="162"/>
      <c r="G32" s="160" t="s">
        <v>132</v>
      </c>
      <c r="H32" s="250"/>
      <c r="I32" s="251"/>
      <c r="J32" s="36">
        <v>7</v>
      </c>
    </row>
    <row r="33" spans="1:10" ht="15.75" customHeight="1" x14ac:dyDescent="0.3">
      <c r="A33" s="163"/>
      <c r="B33" s="161"/>
      <c r="C33" s="161"/>
      <c r="D33" s="161"/>
      <c r="E33" s="161"/>
      <c r="F33" s="162"/>
      <c r="G33" s="160"/>
      <c r="H33" s="161"/>
      <c r="I33" s="162"/>
      <c r="J33" s="36"/>
    </row>
    <row r="34" spans="1:10" ht="15.75" customHeight="1" x14ac:dyDescent="0.3">
      <c r="A34" s="172" t="s">
        <v>62</v>
      </c>
      <c r="B34" s="161"/>
      <c r="C34" s="161"/>
      <c r="D34" s="161"/>
      <c r="E34" s="161"/>
      <c r="F34" s="161"/>
      <c r="G34" s="161"/>
      <c r="H34" s="161"/>
      <c r="I34" s="162"/>
      <c r="J34" s="36"/>
    </row>
    <row r="35" spans="1:10" ht="33" customHeight="1" x14ac:dyDescent="0.3">
      <c r="A35" s="173" t="s">
        <v>63</v>
      </c>
      <c r="B35" s="161"/>
      <c r="C35" s="161"/>
      <c r="D35" s="161"/>
      <c r="E35" s="161"/>
      <c r="F35" s="161"/>
      <c r="G35" s="161"/>
      <c r="H35" s="161"/>
      <c r="I35" s="162"/>
      <c r="J35" s="36"/>
    </row>
    <row r="36" spans="1:10" ht="15.75" customHeight="1" x14ac:dyDescent="0.3">
      <c r="A36" s="173" t="s">
        <v>64</v>
      </c>
      <c r="B36" s="161"/>
      <c r="C36" s="161"/>
      <c r="D36" s="162"/>
      <c r="E36" s="173" t="s">
        <v>65</v>
      </c>
      <c r="F36" s="161"/>
      <c r="G36" s="161"/>
      <c r="H36" s="162"/>
      <c r="I36" s="46" t="s">
        <v>66</v>
      </c>
      <c r="J36" s="36"/>
    </row>
    <row r="37" spans="1:10" ht="29.25" customHeight="1" x14ac:dyDescent="0.3">
      <c r="A37" s="173" t="s">
        <v>135</v>
      </c>
      <c r="B37" s="161"/>
      <c r="C37" s="161"/>
      <c r="D37" s="162"/>
      <c r="E37" s="187" t="s">
        <v>133</v>
      </c>
      <c r="F37" s="188"/>
      <c r="G37" s="188"/>
      <c r="H37" s="189"/>
      <c r="I37" s="47" t="s">
        <v>134</v>
      </c>
      <c r="J37" s="36"/>
    </row>
    <row r="38" spans="1:10" ht="29.25" customHeight="1" x14ac:dyDescent="0.3">
      <c r="A38" s="172" t="s">
        <v>67</v>
      </c>
      <c r="B38" s="161"/>
      <c r="C38" s="161"/>
      <c r="D38" s="161"/>
      <c r="E38" s="161"/>
      <c r="F38" s="161"/>
      <c r="G38" s="161"/>
      <c r="H38" s="161"/>
      <c r="I38" s="162"/>
      <c r="J38" s="36"/>
    </row>
    <row r="39" spans="1:10" ht="43.5" customHeight="1" x14ac:dyDescent="0.3">
      <c r="A39" s="187" t="s">
        <v>68</v>
      </c>
      <c r="B39" s="161"/>
      <c r="C39" s="161"/>
      <c r="D39" s="161"/>
      <c r="E39" s="161"/>
      <c r="F39" s="161"/>
      <c r="G39" s="161"/>
      <c r="H39" s="161"/>
      <c r="I39" s="162"/>
      <c r="J39" s="36"/>
    </row>
    <row r="40" spans="1:10" ht="15.75" customHeight="1" x14ac:dyDescent="0.3">
      <c r="A40" s="173" t="s">
        <v>64</v>
      </c>
      <c r="B40" s="161"/>
      <c r="C40" s="161"/>
      <c r="D40" s="162"/>
      <c r="E40" s="173" t="s">
        <v>69</v>
      </c>
      <c r="F40" s="161"/>
      <c r="G40" s="161"/>
      <c r="H40" s="162"/>
      <c r="I40" s="46" t="s">
        <v>66</v>
      </c>
      <c r="J40" s="36"/>
    </row>
    <row r="41" spans="1:10" ht="33" customHeight="1" x14ac:dyDescent="0.3">
      <c r="A41" s="173" t="s">
        <v>135</v>
      </c>
      <c r="B41" s="161"/>
      <c r="C41" s="161"/>
      <c r="D41" s="162"/>
      <c r="E41" s="187" t="s">
        <v>136</v>
      </c>
      <c r="F41" s="188"/>
      <c r="G41" s="188"/>
      <c r="H41" s="189"/>
      <c r="I41" s="47" t="s">
        <v>137</v>
      </c>
      <c r="J41" s="36"/>
    </row>
    <row r="42" spans="1:10" ht="15.75" customHeight="1" x14ac:dyDescent="0.3">
      <c r="A42" s="173"/>
      <c r="B42" s="161"/>
      <c r="C42" s="161"/>
      <c r="D42" s="162"/>
      <c r="E42" s="173"/>
      <c r="F42" s="161"/>
      <c r="G42" s="161"/>
      <c r="H42" s="162"/>
      <c r="I42" s="46"/>
      <c r="J42" s="36"/>
    </row>
    <row r="43" spans="1:10" ht="15.75" customHeight="1" x14ac:dyDescent="0.3">
      <c r="A43" s="175" t="s">
        <v>70</v>
      </c>
      <c r="B43" s="161"/>
      <c r="C43" s="161"/>
      <c r="D43" s="161"/>
      <c r="E43" s="161"/>
      <c r="F43" s="161"/>
      <c r="G43" s="161"/>
      <c r="H43" s="161"/>
      <c r="I43" s="162"/>
      <c r="J43" s="36"/>
    </row>
    <row r="44" spans="1:10" ht="15.75" customHeight="1" x14ac:dyDescent="0.3">
      <c r="A44" s="176" t="s">
        <v>71</v>
      </c>
      <c r="B44" s="177"/>
      <c r="C44" s="177"/>
      <c r="D44" s="177"/>
      <c r="E44" s="177"/>
      <c r="F44" s="177"/>
      <c r="G44" s="178"/>
      <c r="H44" s="180" t="s">
        <v>72</v>
      </c>
      <c r="I44" s="162"/>
      <c r="J44" s="36"/>
    </row>
    <row r="45" spans="1:10" ht="15.75" customHeight="1" thickBot="1" x14ac:dyDescent="0.35">
      <c r="A45" s="179"/>
      <c r="B45" s="168"/>
      <c r="C45" s="168"/>
      <c r="D45" s="168"/>
      <c r="E45" s="168"/>
      <c r="F45" s="168"/>
      <c r="G45" s="169"/>
      <c r="H45" s="16" t="s">
        <v>73</v>
      </c>
      <c r="I45" s="17" t="s">
        <v>74</v>
      </c>
      <c r="J45" s="36"/>
    </row>
    <row r="46" spans="1:10" ht="47.25" customHeight="1" thickBot="1" x14ac:dyDescent="0.35">
      <c r="A46" s="209" t="s">
        <v>82</v>
      </c>
      <c r="B46" s="210"/>
      <c r="C46" s="210"/>
      <c r="D46" s="210"/>
      <c r="E46" s="210"/>
      <c r="F46" s="210"/>
      <c r="G46" s="211"/>
      <c r="H46" s="22">
        <v>14</v>
      </c>
      <c r="I46" s="22">
        <v>0</v>
      </c>
      <c r="J46" s="36"/>
    </row>
    <row r="47" spans="1:10" ht="31.5" customHeight="1" thickBot="1" x14ac:dyDescent="0.35">
      <c r="A47" s="209" t="s">
        <v>111</v>
      </c>
      <c r="B47" s="210"/>
      <c r="C47" s="210"/>
      <c r="D47" s="210"/>
      <c r="E47" s="210"/>
      <c r="F47" s="210"/>
      <c r="G47" s="211"/>
      <c r="H47" s="23">
        <v>10</v>
      </c>
      <c r="I47" s="23">
        <v>0</v>
      </c>
      <c r="J47" s="36"/>
    </row>
    <row r="48" spans="1:10" ht="15.75" customHeight="1" thickBot="1" x14ac:dyDescent="0.35">
      <c r="A48" s="209" t="s">
        <v>67</v>
      </c>
      <c r="B48" s="210"/>
      <c r="C48" s="210"/>
      <c r="D48" s="210"/>
      <c r="E48" s="210"/>
      <c r="F48" s="210"/>
      <c r="G48" s="211"/>
      <c r="H48" s="23">
        <v>4</v>
      </c>
      <c r="I48" s="23">
        <v>0</v>
      </c>
      <c r="J48" s="36"/>
    </row>
    <row r="49" spans="1:10" ht="15.75" customHeight="1" thickBot="1" x14ac:dyDescent="0.35">
      <c r="A49" s="209" t="s">
        <v>80</v>
      </c>
      <c r="B49" s="210"/>
      <c r="C49" s="210"/>
      <c r="D49" s="210"/>
      <c r="E49" s="210"/>
      <c r="F49" s="210"/>
      <c r="G49" s="211"/>
      <c r="H49" s="23">
        <v>4</v>
      </c>
      <c r="I49" s="23">
        <v>0</v>
      </c>
      <c r="J49" s="36"/>
    </row>
    <row r="50" spans="1:10" ht="15.75" customHeight="1" thickBot="1" x14ac:dyDescent="0.35">
      <c r="A50" s="209" t="s">
        <v>81</v>
      </c>
      <c r="B50" s="210"/>
      <c r="C50" s="210"/>
      <c r="D50" s="210"/>
      <c r="E50" s="210"/>
      <c r="F50" s="210"/>
      <c r="G50" s="211"/>
      <c r="H50" s="23">
        <v>0</v>
      </c>
      <c r="I50" s="24">
        <f>+I7</f>
        <v>4.5714285714285712</v>
      </c>
      <c r="J50" s="36"/>
    </row>
    <row r="51" spans="1:10" ht="15.75" customHeight="1" x14ac:dyDescent="0.3">
      <c r="A51" s="174" t="s">
        <v>75</v>
      </c>
      <c r="B51" s="161"/>
      <c r="C51" s="161"/>
      <c r="D51" s="161"/>
      <c r="E51" s="161"/>
      <c r="F51" s="162"/>
      <c r="G51" s="25">
        <f>H51+I51</f>
        <v>36.571428571428569</v>
      </c>
      <c r="H51" s="26">
        <f>SUM(H46:H50)</f>
        <v>32</v>
      </c>
      <c r="I51" s="26">
        <f>SUM(I46:I50)</f>
        <v>4.5714285714285712</v>
      </c>
      <c r="J51" s="36"/>
    </row>
    <row r="52" spans="1:10" ht="15.75" customHeight="1" x14ac:dyDescent="0.3">
      <c r="G52" s="37">
        <f>+J7-G51</f>
        <v>0</v>
      </c>
      <c r="H52" s="37">
        <f>+E7-H51</f>
        <v>0</v>
      </c>
      <c r="I52" s="37">
        <f>+I7-I51</f>
        <v>0</v>
      </c>
    </row>
    <row r="53" spans="1:10" ht="15.75" customHeight="1" x14ac:dyDescent="0.3"/>
    <row r="54" spans="1:10" ht="15.75" customHeight="1" x14ac:dyDescent="0.3"/>
    <row r="55" spans="1:10" ht="15.75" customHeight="1" x14ac:dyDescent="0.3"/>
    <row r="56" spans="1:10" ht="15.75" customHeight="1" x14ac:dyDescent="0.3"/>
    <row r="57" spans="1:10" ht="15.75" customHeight="1" x14ac:dyDescent="0.3"/>
    <row r="58" spans="1:10" ht="15.75" customHeight="1" x14ac:dyDescent="0.3"/>
    <row r="59" spans="1:10" ht="15.75" customHeight="1" x14ac:dyDescent="0.3"/>
    <row r="60" spans="1:10" ht="15.75" customHeight="1" x14ac:dyDescent="0.3"/>
    <row r="61" spans="1:10" ht="15.75" customHeight="1" x14ac:dyDescent="0.3"/>
    <row r="62" spans="1:10" ht="15.75" customHeight="1" x14ac:dyDescent="0.3"/>
    <row r="63" spans="1:10" ht="15.75" customHeight="1" x14ac:dyDescent="0.3"/>
    <row r="64" spans="1:10"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sheetData>
  <mergeCells count="87">
    <mergeCell ref="A32:F32"/>
    <mergeCell ref="G32:I32"/>
    <mergeCell ref="A28:F28"/>
    <mergeCell ref="G28:I28"/>
    <mergeCell ref="A29:F29"/>
    <mergeCell ref="G29:I29"/>
    <mergeCell ref="A30:F30"/>
    <mergeCell ref="G30:I30"/>
    <mergeCell ref="G26:I26"/>
    <mergeCell ref="A27:F27"/>
    <mergeCell ref="G27:I27"/>
    <mergeCell ref="A31:F31"/>
    <mergeCell ref="G31:I31"/>
    <mergeCell ref="A18:C18"/>
    <mergeCell ref="D18:E18"/>
    <mergeCell ref="F18:G18"/>
    <mergeCell ref="A19:C19"/>
    <mergeCell ref="D19:E19"/>
    <mergeCell ref="F19:G19"/>
    <mergeCell ref="A10:I11"/>
    <mergeCell ref="F17:G17"/>
    <mergeCell ref="A17:C17"/>
    <mergeCell ref="D17:E17"/>
    <mergeCell ref="A14:I14"/>
    <mergeCell ref="A15:C15"/>
    <mergeCell ref="D15:E15"/>
    <mergeCell ref="F15:G15"/>
    <mergeCell ref="A12:I12"/>
    <mergeCell ref="A13:I13"/>
    <mergeCell ref="A16:C16"/>
    <mergeCell ref="D16:E16"/>
    <mergeCell ref="F16:G16"/>
    <mergeCell ref="A1:I1"/>
    <mergeCell ref="A2:C2"/>
    <mergeCell ref="D2:I2"/>
    <mergeCell ref="A3:I3"/>
    <mergeCell ref="C4:D4"/>
    <mergeCell ref="E4:G4"/>
    <mergeCell ref="H4:I4"/>
    <mergeCell ref="A4:B4"/>
    <mergeCell ref="A39:I39"/>
    <mergeCell ref="A49:G49"/>
    <mergeCell ref="A50:G50"/>
    <mergeCell ref="A51:F51"/>
    <mergeCell ref="A5:B5"/>
    <mergeCell ref="A6:B6"/>
    <mergeCell ref="A7:D7"/>
    <mergeCell ref="A8:D8"/>
    <mergeCell ref="A40:D40"/>
    <mergeCell ref="E40:H40"/>
    <mergeCell ref="A9:D9"/>
    <mergeCell ref="C5:I5"/>
    <mergeCell ref="C6:I6"/>
    <mergeCell ref="E7:G7"/>
    <mergeCell ref="E8:I8"/>
    <mergeCell ref="E9:I9"/>
    <mergeCell ref="A38:I38"/>
    <mergeCell ref="A36:D36"/>
    <mergeCell ref="E36:H36"/>
    <mergeCell ref="A37:D37"/>
    <mergeCell ref="E37:H37"/>
    <mergeCell ref="G33:I33"/>
    <mergeCell ref="A33:F33"/>
    <mergeCell ref="A34:I34"/>
    <mergeCell ref="A35:I35"/>
    <mergeCell ref="A20:I20"/>
    <mergeCell ref="A21:F21"/>
    <mergeCell ref="G21:I21"/>
    <mergeCell ref="A22:F22"/>
    <mergeCell ref="G22:I22"/>
    <mergeCell ref="A23:F23"/>
    <mergeCell ref="G23:I23"/>
    <mergeCell ref="A24:F24"/>
    <mergeCell ref="G24:I24"/>
    <mergeCell ref="G25:I25"/>
    <mergeCell ref="A25:F25"/>
    <mergeCell ref="A26:F26"/>
    <mergeCell ref="A41:D41"/>
    <mergeCell ref="E41:H41"/>
    <mergeCell ref="A42:D42"/>
    <mergeCell ref="E42:H42"/>
    <mergeCell ref="A43:I43"/>
    <mergeCell ref="A44:G45"/>
    <mergeCell ref="H44:I44"/>
    <mergeCell ref="A46:G46"/>
    <mergeCell ref="A47:G47"/>
    <mergeCell ref="A48:G48"/>
  </mergeCells>
  <dataValidations count="1">
    <dataValidation type="list" allowBlank="1" showInputMessage="1" showErrorMessage="1" prompt="Seleccione un recurso" sqref="A22:A33" xr:uid="{51DCE3F5-29E1-46C7-81C0-63E90A214329}">
      <formula1>$N$4:$N$9</formula1>
    </dataValidation>
  </dataValidations>
  <hyperlinks>
    <hyperlink ref="I37" r:id="rId1" location="db=e000xww&amp;AN=1368625" xr:uid="{A1275189-A49E-4F2B-8E1D-2E9070EDAD04}"/>
    <hyperlink ref="I41" r:id="rId2" xr:uid="{31A398D8-7B96-4063-8894-532DE07AF706}"/>
  </hyperlinks>
  <pageMargins left="0.7" right="0.7" top="0.75" bottom="0.75" header="0" footer="0"/>
  <pageSetup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5"/>
  <sheetViews>
    <sheetView topLeftCell="A37" zoomScale="90" zoomScaleNormal="90" workbookViewId="0">
      <selection activeCell="H50" sqref="H50"/>
    </sheetView>
  </sheetViews>
  <sheetFormatPr baseColWidth="10" defaultColWidth="14.44140625" defaultRowHeight="92.55" customHeight="1" x14ac:dyDescent="0.3"/>
  <cols>
    <col min="1" max="1" width="10.77734375" style="37" customWidth="1"/>
    <col min="2" max="2" width="13.77734375" style="37" customWidth="1"/>
    <col min="3" max="3" width="16.44140625" style="37" customWidth="1"/>
    <col min="4" max="4" width="10.77734375" style="37" customWidth="1"/>
    <col min="5" max="5" width="13.77734375" style="37" customWidth="1"/>
    <col min="6" max="6" width="10.77734375" style="37" customWidth="1"/>
    <col min="7" max="7" width="14.77734375" style="37" customWidth="1"/>
    <col min="8" max="8" width="26.77734375" style="37" customWidth="1"/>
    <col min="9" max="9" width="35.44140625" style="37" customWidth="1"/>
    <col min="10" max="12" width="10.77734375" style="37" customWidth="1"/>
    <col min="13" max="13" width="10.5546875" style="37" customWidth="1"/>
    <col min="14" max="14" width="22.5546875" style="37" hidden="1" customWidth="1"/>
    <col min="15" max="26" width="10.77734375" style="37" customWidth="1"/>
    <col min="27" max="16384" width="14.44140625" style="37"/>
  </cols>
  <sheetData>
    <row r="1" spans="1:14" ht="117" customHeight="1" x14ac:dyDescent="0.3">
      <c r="A1" s="273"/>
      <c r="B1" s="274"/>
      <c r="C1" s="274"/>
      <c r="D1" s="274"/>
      <c r="E1" s="274"/>
      <c r="F1" s="274"/>
      <c r="G1" s="274"/>
      <c r="H1" s="274"/>
      <c r="I1" s="275"/>
    </row>
    <row r="2" spans="1:14" ht="18" x14ac:dyDescent="0.3">
      <c r="A2" s="223" t="s">
        <v>33</v>
      </c>
      <c r="B2" s="224"/>
      <c r="C2" s="225"/>
      <c r="D2" s="226" t="s">
        <v>86</v>
      </c>
      <c r="E2" s="224"/>
      <c r="F2" s="224"/>
      <c r="G2" s="224"/>
      <c r="H2" s="224"/>
      <c r="I2" s="225"/>
    </row>
    <row r="3" spans="1:14" ht="20.399999999999999" x14ac:dyDescent="0.3">
      <c r="A3" s="227" t="s">
        <v>35</v>
      </c>
      <c r="B3" s="228"/>
      <c r="C3" s="228"/>
      <c r="D3" s="228"/>
      <c r="E3" s="228"/>
      <c r="F3" s="228"/>
      <c r="G3" s="228"/>
      <c r="H3" s="228"/>
      <c r="I3" s="229"/>
    </row>
    <row r="4" spans="1:14" ht="18" x14ac:dyDescent="0.3">
      <c r="A4" s="232" t="s">
        <v>36</v>
      </c>
      <c r="B4" s="229"/>
      <c r="C4" s="230">
        <v>5</v>
      </c>
      <c r="D4" s="231"/>
      <c r="E4" s="232" t="s">
        <v>37</v>
      </c>
      <c r="F4" s="228"/>
      <c r="G4" s="229"/>
      <c r="H4" s="230" t="s">
        <v>38</v>
      </c>
      <c r="I4" s="231"/>
      <c r="N4" s="37" t="s">
        <v>39</v>
      </c>
    </row>
    <row r="5" spans="1:14" ht="18" x14ac:dyDescent="0.3">
      <c r="A5" s="233" t="s">
        <v>40</v>
      </c>
      <c r="B5" s="225"/>
      <c r="C5" s="239" t="s">
        <v>138</v>
      </c>
      <c r="D5" s="240"/>
      <c r="E5" s="240"/>
      <c r="F5" s="240"/>
      <c r="G5" s="240"/>
      <c r="H5" s="240"/>
      <c r="I5" s="241"/>
      <c r="N5" s="38" t="s">
        <v>41</v>
      </c>
    </row>
    <row r="6" spans="1:14" ht="27.45" customHeight="1" x14ac:dyDescent="0.3">
      <c r="A6" s="234" t="s">
        <v>42</v>
      </c>
      <c r="B6" s="235"/>
      <c r="C6" s="260" t="s">
        <v>190</v>
      </c>
      <c r="D6" s="243"/>
      <c r="E6" s="243"/>
      <c r="F6" s="243"/>
      <c r="G6" s="243"/>
      <c r="H6" s="243"/>
      <c r="I6" s="231"/>
      <c r="N6" s="38" t="s">
        <v>43</v>
      </c>
    </row>
    <row r="7" spans="1:14" ht="15.6" x14ac:dyDescent="0.3">
      <c r="A7" s="236" t="s">
        <v>45</v>
      </c>
      <c r="B7" s="237"/>
      <c r="C7" s="237"/>
      <c r="D7" s="238"/>
      <c r="E7" s="242">
        <v>21</v>
      </c>
      <c r="F7" s="243"/>
      <c r="G7" s="231"/>
      <c r="H7" s="18" t="s">
        <v>46</v>
      </c>
      <c r="I7" s="20">
        <f>+E7/7</f>
        <v>3</v>
      </c>
      <c r="J7" s="39">
        <f>SUM(E7:I7)</f>
        <v>24</v>
      </c>
      <c r="K7" s="49">
        <f>+J7+Hallazgos!J7+'Acción y Mediación'!J7+'Creación y Co-creación'!J7+Empatía!J7</f>
        <v>144</v>
      </c>
      <c r="N7" s="38" t="s">
        <v>47</v>
      </c>
    </row>
    <row r="8" spans="1:14" ht="15.6" x14ac:dyDescent="0.3">
      <c r="A8" s="203" t="s">
        <v>48</v>
      </c>
      <c r="B8" s="161"/>
      <c r="C8" s="161"/>
      <c r="D8" s="162"/>
      <c r="E8" s="270" t="s">
        <v>151</v>
      </c>
      <c r="F8" s="271"/>
      <c r="G8" s="271"/>
      <c r="H8" s="271"/>
      <c r="I8" s="272"/>
      <c r="J8" s="36"/>
      <c r="N8" s="38" t="s">
        <v>49</v>
      </c>
    </row>
    <row r="9" spans="1:14" ht="33" customHeight="1" x14ac:dyDescent="0.3">
      <c r="A9" s="203" t="s">
        <v>50</v>
      </c>
      <c r="B9" s="161"/>
      <c r="C9" s="161"/>
      <c r="D9" s="162"/>
      <c r="E9" s="194" t="s">
        <v>191</v>
      </c>
      <c r="F9" s="195"/>
      <c r="G9" s="195"/>
      <c r="H9" s="195"/>
      <c r="I9" s="196"/>
      <c r="J9" s="36"/>
      <c r="N9" s="40" t="s">
        <v>51</v>
      </c>
    </row>
    <row r="10" spans="1:14" ht="13.8" x14ac:dyDescent="0.3">
      <c r="A10" s="197" t="s">
        <v>52</v>
      </c>
      <c r="B10" s="177"/>
      <c r="C10" s="177"/>
      <c r="D10" s="177"/>
      <c r="E10" s="177"/>
      <c r="F10" s="177"/>
      <c r="G10" s="177"/>
      <c r="H10" s="177"/>
      <c r="I10" s="178"/>
      <c r="J10" s="36"/>
    </row>
    <row r="11" spans="1:14" ht="14.4" thickBot="1" x14ac:dyDescent="0.35">
      <c r="A11" s="179"/>
      <c r="B11" s="168"/>
      <c r="C11" s="168"/>
      <c r="D11" s="168"/>
      <c r="E11" s="168"/>
      <c r="F11" s="168"/>
      <c r="G11" s="168"/>
      <c r="H11" s="168"/>
      <c r="I11" s="169"/>
      <c r="J11" s="36"/>
    </row>
    <row r="12" spans="1:14" s="42" customFormat="1" ht="128.55000000000001" customHeight="1" thickBot="1" x14ac:dyDescent="0.35">
      <c r="A12" s="244" t="s">
        <v>230</v>
      </c>
      <c r="B12" s="245"/>
      <c r="C12" s="245"/>
      <c r="D12" s="245"/>
      <c r="E12" s="245"/>
      <c r="F12" s="245"/>
      <c r="G12" s="245"/>
      <c r="H12" s="245"/>
      <c r="I12" s="246"/>
      <c r="J12" s="41"/>
    </row>
    <row r="13" spans="1:14" s="42" customFormat="1" ht="91.95" customHeight="1" thickBot="1" x14ac:dyDescent="0.35">
      <c r="A13" s="247" t="s">
        <v>227</v>
      </c>
      <c r="B13" s="248"/>
      <c r="C13" s="248"/>
      <c r="D13" s="248"/>
      <c r="E13" s="248"/>
      <c r="F13" s="248"/>
      <c r="G13" s="248"/>
      <c r="H13" s="248"/>
      <c r="I13" s="249"/>
      <c r="J13" s="41"/>
    </row>
    <row r="14" spans="1:14" s="42" customFormat="1" ht="111" customHeight="1" thickBot="1" x14ac:dyDescent="0.35">
      <c r="A14" s="267" t="s">
        <v>226</v>
      </c>
      <c r="B14" s="268"/>
      <c r="C14" s="268"/>
      <c r="D14" s="268"/>
      <c r="E14" s="268"/>
      <c r="F14" s="268"/>
      <c r="G14" s="268"/>
      <c r="H14" s="268"/>
      <c r="I14" s="269"/>
      <c r="J14" s="41"/>
    </row>
    <row r="15" spans="1:14" s="42" customFormat="1" ht="91.95" customHeight="1" thickBot="1" x14ac:dyDescent="0.35">
      <c r="A15" s="267" t="s">
        <v>228</v>
      </c>
      <c r="B15" s="268"/>
      <c r="C15" s="268"/>
      <c r="D15" s="268"/>
      <c r="E15" s="268"/>
      <c r="F15" s="268"/>
      <c r="G15" s="268"/>
      <c r="H15" s="268"/>
      <c r="I15" s="269"/>
      <c r="J15" s="41"/>
    </row>
    <row r="16" spans="1:14" s="42" customFormat="1" ht="91.95" customHeight="1" x14ac:dyDescent="0.3">
      <c r="A16" s="267" t="s">
        <v>229</v>
      </c>
      <c r="B16" s="268"/>
      <c r="C16" s="268"/>
      <c r="D16" s="268"/>
      <c r="E16" s="268"/>
      <c r="F16" s="268"/>
      <c r="G16" s="268"/>
      <c r="H16" s="268"/>
      <c r="I16" s="269"/>
      <c r="J16" s="41"/>
    </row>
    <row r="17" spans="1:11" s="42" customFormat="1" ht="92.55" customHeight="1" x14ac:dyDescent="0.3">
      <c r="A17" s="261" t="s">
        <v>53</v>
      </c>
      <c r="B17" s="218"/>
      <c r="C17" s="218"/>
      <c r="D17" s="218"/>
      <c r="E17" s="218"/>
      <c r="F17" s="218"/>
      <c r="G17" s="218"/>
      <c r="H17" s="218"/>
      <c r="I17" s="219"/>
      <c r="J17" s="41"/>
    </row>
    <row r="18" spans="1:11" s="42" customFormat="1" ht="13.8" x14ac:dyDescent="0.3">
      <c r="A18" s="208" t="s">
        <v>54</v>
      </c>
      <c r="B18" s="165"/>
      <c r="C18" s="165"/>
      <c r="D18" s="208" t="s">
        <v>55</v>
      </c>
      <c r="E18" s="165"/>
      <c r="F18" s="208" t="s">
        <v>56</v>
      </c>
      <c r="G18" s="165"/>
      <c r="H18" s="33" t="s">
        <v>57</v>
      </c>
      <c r="I18" s="33" t="s">
        <v>58</v>
      </c>
      <c r="J18" s="41"/>
    </row>
    <row r="19" spans="1:11" ht="72" customHeight="1" x14ac:dyDescent="0.3">
      <c r="A19" s="164" t="s">
        <v>192</v>
      </c>
      <c r="B19" s="165"/>
      <c r="C19" s="165"/>
      <c r="D19" s="166" t="s">
        <v>195</v>
      </c>
      <c r="E19" s="166"/>
      <c r="F19" s="166" t="s">
        <v>196</v>
      </c>
      <c r="G19" s="166"/>
      <c r="H19" s="34" t="s">
        <v>197</v>
      </c>
      <c r="I19" s="35">
        <v>0.2</v>
      </c>
      <c r="J19" s="36"/>
    </row>
    <row r="20" spans="1:11" ht="115.05" customHeight="1" x14ac:dyDescent="0.3">
      <c r="A20" s="264" t="s">
        <v>193</v>
      </c>
      <c r="B20" s="265"/>
      <c r="C20" s="266"/>
      <c r="D20" s="166" t="s">
        <v>198</v>
      </c>
      <c r="E20" s="166"/>
      <c r="F20" s="166" t="s">
        <v>199</v>
      </c>
      <c r="G20" s="166"/>
      <c r="H20" s="34" t="s">
        <v>200</v>
      </c>
      <c r="I20" s="35">
        <v>0.4</v>
      </c>
      <c r="J20" s="36"/>
      <c r="K20" s="50"/>
    </row>
    <row r="21" spans="1:11" ht="95.55" customHeight="1" x14ac:dyDescent="0.3">
      <c r="A21" s="164" t="s">
        <v>231</v>
      </c>
      <c r="B21" s="165"/>
      <c r="C21" s="165"/>
      <c r="D21" s="166" t="s">
        <v>202</v>
      </c>
      <c r="E21" s="166"/>
      <c r="F21" s="166" t="s">
        <v>203</v>
      </c>
      <c r="G21" s="166"/>
      <c r="H21" s="34" t="s">
        <v>204</v>
      </c>
      <c r="I21" s="35">
        <v>0.15</v>
      </c>
      <c r="J21" s="36"/>
    </row>
    <row r="22" spans="1:11" ht="95.55" customHeight="1" x14ac:dyDescent="0.3">
      <c r="A22" s="164" t="s">
        <v>194</v>
      </c>
      <c r="B22" s="165"/>
      <c r="C22" s="165"/>
      <c r="D22" s="166" t="s">
        <v>205</v>
      </c>
      <c r="E22" s="166"/>
      <c r="F22" s="166" t="s">
        <v>206</v>
      </c>
      <c r="G22" s="166"/>
      <c r="H22" s="34" t="s">
        <v>207</v>
      </c>
      <c r="I22" s="35">
        <v>0.15</v>
      </c>
      <c r="J22" s="48"/>
    </row>
    <row r="23" spans="1:11" ht="95.55" customHeight="1" x14ac:dyDescent="0.3">
      <c r="A23" s="164" t="s">
        <v>146</v>
      </c>
      <c r="B23" s="165"/>
      <c r="C23" s="165"/>
      <c r="D23" s="166" t="s">
        <v>147</v>
      </c>
      <c r="E23" s="166"/>
      <c r="F23" s="166" t="s">
        <v>148</v>
      </c>
      <c r="G23" s="166"/>
      <c r="H23" s="34" t="s">
        <v>149</v>
      </c>
      <c r="I23" s="35">
        <v>0.1</v>
      </c>
      <c r="J23" s="48">
        <f>SUM(I19:I23)</f>
        <v>1.0000000000000002</v>
      </c>
    </row>
    <row r="24" spans="1:11" ht="13.8" x14ac:dyDescent="0.3">
      <c r="A24" s="167" t="s">
        <v>59</v>
      </c>
      <c r="B24" s="168"/>
      <c r="C24" s="168"/>
      <c r="D24" s="168"/>
      <c r="E24" s="168"/>
      <c r="F24" s="168"/>
      <c r="G24" s="168"/>
      <c r="H24" s="168"/>
      <c r="I24" s="169"/>
      <c r="J24" s="36"/>
    </row>
    <row r="25" spans="1:11" ht="15.6" x14ac:dyDescent="0.3">
      <c r="A25" s="170" t="s">
        <v>60</v>
      </c>
      <c r="B25" s="161"/>
      <c r="C25" s="161"/>
      <c r="D25" s="161"/>
      <c r="E25" s="161"/>
      <c r="F25" s="162"/>
      <c r="G25" s="171" t="s">
        <v>61</v>
      </c>
      <c r="H25" s="161"/>
      <c r="I25" s="162"/>
      <c r="J25" s="36"/>
    </row>
    <row r="26" spans="1:11" ht="15.6" x14ac:dyDescent="0.3">
      <c r="A26" s="163" t="s">
        <v>39</v>
      </c>
      <c r="B26" s="161"/>
      <c r="C26" s="161"/>
      <c r="D26" s="161"/>
      <c r="E26" s="161"/>
      <c r="F26" s="162"/>
      <c r="G26" s="160" t="s">
        <v>232</v>
      </c>
      <c r="H26" s="250"/>
      <c r="I26" s="251"/>
      <c r="J26" s="36"/>
    </row>
    <row r="27" spans="1:11" ht="15.6" x14ac:dyDescent="0.3">
      <c r="A27" s="163" t="s">
        <v>39</v>
      </c>
      <c r="B27" s="212"/>
      <c r="C27" s="212"/>
      <c r="D27" s="212"/>
      <c r="E27" s="212"/>
      <c r="F27" s="213"/>
      <c r="G27" s="160" t="s">
        <v>139</v>
      </c>
      <c r="H27" s="250"/>
      <c r="I27" s="251"/>
      <c r="J27" s="36"/>
    </row>
    <row r="28" spans="1:11" ht="15.6" x14ac:dyDescent="0.3">
      <c r="A28" s="163" t="s">
        <v>41</v>
      </c>
      <c r="B28" s="212"/>
      <c r="C28" s="212"/>
      <c r="D28" s="212"/>
      <c r="E28" s="212"/>
      <c r="F28" s="213"/>
      <c r="G28" s="160" t="s">
        <v>139</v>
      </c>
      <c r="H28" s="250"/>
      <c r="I28" s="251"/>
      <c r="J28" s="36">
        <v>1</v>
      </c>
    </row>
    <row r="29" spans="1:11" ht="15.6" x14ac:dyDescent="0.3">
      <c r="A29" s="163" t="s">
        <v>41</v>
      </c>
      <c r="B29" s="212"/>
      <c r="C29" s="212"/>
      <c r="D29" s="212"/>
      <c r="E29" s="212"/>
      <c r="F29" s="213"/>
      <c r="G29" s="160" t="s">
        <v>139</v>
      </c>
      <c r="H29" s="250"/>
      <c r="I29" s="251"/>
      <c r="J29" s="36">
        <v>2</v>
      </c>
    </row>
    <row r="30" spans="1:11" ht="15.6" x14ac:dyDescent="0.3">
      <c r="A30" s="163" t="s">
        <v>41</v>
      </c>
      <c r="B30" s="212"/>
      <c r="C30" s="212"/>
      <c r="D30" s="212"/>
      <c r="E30" s="212"/>
      <c r="F30" s="213"/>
      <c r="G30" s="160" t="s">
        <v>139</v>
      </c>
      <c r="H30" s="250"/>
      <c r="I30" s="251"/>
      <c r="J30" s="36">
        <v>3</v>
      </c>
    </row>
    <row r="31" spans="1:11" ht="15.6" x14ac:dyDescent="0.3">
      <c r="A31" s="163" t="s">
        <v>41</v>
      </c>
      <c r="B31" s="212"/>
      <c r="C31" s="212"/>
      <c r="D31" s="212"/>
      <c r="E31" s="212"/>
      <c r="F31" s="213"/>
      <c r="G31" s="160" t="s">
        <v>139</v>
      </c>
      <c r="H31" s="250"/>
      <c r="I31" s="251"/>
      <c r="J31" s="36">
        <v>4</v>
      </c>
    </row>
    <row r="32" spans="1:11" ht="15.6" x14ac:dyDescent="0.3">
      <c r="A32" s="163" t="s">
        <v>41</v>
      </c>
      <c r="B32" s="212"/>
      <c r="C32" s="212"/>
      <c r="D32" s="212"/>
      <c r="E32" s="212"/>
      <c r="F32" s="213"/>
      <c r="G32" s="160" t="s">
        <v>139</v>
      </c>
      <c r="H32" s="250"/>
      <c r="I32" s="251"/>
      <c r="J32" s="36">
        <v>5</v>
      </c>
    </row>
    <row r="33" spans="1:10" ht="15.6" x14ac:dyDescent="0.3">
      <c r="A33" s="163"/>
      <c r="B33" s="161"/>
      <c r="C33" s="161"/>
      <c r="D33" s="161"/>
      <c r="E33" s="161"/>
      <c r="F33" s="162"/>
      <c r="G33" s="160"/>
      <c r="H33" s="161"/>
      <c r="I33" s="162"/>
      <c r="J33" s="36"/>
    </row>
    <row r="34" spans="1:10" ht="15.6" x14ac:dyDescent="0.3">
      <c r="A34" s="172" t="s">
        <v>62</v>
      </c>
      <c r="B34" s="161"/>
      <c r="C34" s="161"/>
      <c r="D34" s="161"/>
      <c r="E34" s="161"/>
      <c r="F34" s="161"/>
      <c r="G34" s="161"/>
      <c r="H34" s="161"/>
      <c r="I34" s="162"/>
      <c r="J34" s="36"/>
    </row>
    <row r="35" spans="1:10" ht="15.6" x14ac:dyDescent="0.3">
      <c r="A35" s="173" t="s">
        <v>63</v>
      </c>
      <c r="B35" s="161"/>
      <c r="C35" s="161"/>
      <c r="D35" s="161"/>
      <c r="E35" s="161"/>
      <c r="F35" s="161"/>
      <c r="G35" s="161"/>
      <c r="H35" s="161"/>
      <c r="I35" s="162"/>
      <c r="J35" s="36"/>
    </row>
    <row r="36" spans="1:10" ht="15.6" x14ac:dyDescent="0.3">
      <c r="A36" s="173" t="s">
        <v>64</v>
      </c>
      <c r="B36" s="161"/>
      <c r="C36" s="161"/>
      <c r="D36" s="162"/>
      <c r="E36" s="173" t="s">
        <v>65</v>
      </c>
      <c r="F36" s="161"/>
      <c r="G36" s="161"/>
      <c r="H36" s="162"/>
      <c r="I36" s="46" t="s">
        <v>66</v>
      </c>
      <c r="J36" s="36"/>
    </row>
    <row r="37" spans="1:10" ht="69" x14ac:dyDescent="0.3">
      <c r="A37" s="173" t="s">
        <v>135</v>
      </c>
      <c r="B37" s="161"/>
      <c r="C37" s="161"/>
      <c r="D37" s="162"/>
      <c r="E37" s="187" t="s">
        <v>136</v>
      </c>
      <c r="F37" s="188"/>
      <c r="G37" s="188"/>
      <c r="H37" s="189"/>
      <c r="I37" s="47" t="s">
        <v>137</v>
      </c>
      <c r="J37" s="36"/>
    </row>
    <row r="38" spans="1:10" ht="15.6" x14ac:dyDescent="0.3">
      <c r="A38" s="172" t="s">
        <v>67</v>
      </c>
      <c r="B38" s="161"/>
      <c r="C38" s="161"/>
      <c r="D38" s="161"/>
      <c r="E38" s="161"/>
      <c r="F38" s="161"/>
      <c r="G38" s="161"/>
      <c r="H38" s="161"/>
      <c r="I38" s="162"/>
      <c r="J38" s="36"/>
    </row>
    <row r="39" spans="1:10" ht="13.8" x14ac:dyDescent="0.3">
      <c r="A39" s="187" t="s">
        <v>68</v>
      </c>
      <c r="B39" s="161"/>
      <c r="C39" s="161"/>
      <c r="D39" s="161"/>
      <c r="E39" s="161"/>
      <c r="F39" s="161"/>
      <c r="G39" s="161"/>
      <c r="H39" s="161"/>
      <c r="I39" s="162"/>
      <c r="J39" s="36"/>
    </row>
    <row r="40" spans="1:10" ht="15.6" x14ac:dyDescent="0.3">
      <c r="A40" s="173" t="s">
        <v>64</v>
      </c>
      <c r="B40" s="161"/>
      <c r="C40" s="161"/>
      <c r="D40" s="162"/>
      <c r="E40" s="173" t="s">
        <v>69</v>
      </c>
      <c r="F40" s="161"/>
      <c r="G40" s="161"/>
      <c r="H40" s="162"/>
      <c r="I40" s="46" t="s">
        <v>66</v>
      </c>
      <c r="J40" s="36"/>
    </row>
    <row r="41" spans="1:10" ht="15.6" x14ac:dyDescent="0.3">
      <c r="A41" s="173"/>
      <c r="B41" s="161"/>
      <c r="C41" s="161"/>
      <c r="D41" s="162"/>
      <c r="E41" s="187"/>
      <c r="F41" s="188"/>
      <c r="G41" s="188"/>
      <c r="H41" s="189"/>
      <c r="I41" s="46"/>
      <c r="J41" s="36"/>
    </row>
    <row r="42" spans="1:10" ht="15.6" x14ac:dyDescent="0.3">
      <c r="A42" s="173"/>
      <c r="B42" s="161"/>
      <c r="C42" s="161"/>
      <c r="D42" s="162"/>
      <c r="E42" s="187"/>
      <c r="F42" s="188"/>
      <c r="G42" s="188"/>
      <c r="H42" s="189"/>
      <c r="I42" s="46"/>
      <c r="J42" s="36"/>
    </row>
    <row r="43" spans="1:10" ht="15.6" x14ac:dyDescent="0.3">
      <c r="A43" s="173"/>
      <c r="B43" s="161"/>
      <c r="C43" s="161"/>
      <c r="D43" s="162"/>
      <c r="E43" s="187"/>
      <c r="F43" s="188"/>
      <c r="G43" s="188"/>
      <c r="H43" s="189"/>
      <c r="I43" s="46"/>
      <c r="J43" s="36"/>
    </row>
    <row r="44" spans="1:10" ht="18" x14ac:dyDescent="0.3">
      <c r="A44" s="175" t="s">
        <v>70</v>
      </c>
      <c r="B44" s="161"/>
      <c r="C44" s="161"/>
      <c r="D44" s="161"/>
      <c r="E44" s="161"/>
      <c r="F44" s="161"/>
      <c r="G44" s="161"/>
      <c r="H44" s="161"/>
      <c r="I44" s="162"/>
      <c r="J44" s="36"/>
    </row>
    <row r="45" spans="1:10" ht="13.8" x14ac:dyDescent="0.3">
      <c r="A45" s="176" t="s">
        <v>71</v>
      </c>
      <c r="B45" s="177"/>
      <c r="C45" s="177"/>
      <c r="D45" s="177"/>
      <c r="E45" s="177"/>
      <c r="F45" s="177"/>
      <c r="G45" s="178"/>
      <c r="H45" s="180" t="s">
        <v>72</v>
      </c>
      <c r="I45" s="162"/>
      <c r="J45" s="36"/>
    </row>
    <row r="46" spans="1:10" ht="16.2" thickBot="1" x14ac:dyDescent="0.35">
      <c r="A46" s="179"/>
      <c r="B46" s="168"/>
      <c r="C46" s="168"/>
      <c r="D46" s="168"/>
      <c r="E46" s="168"/>
      <c r="F46" s="168"/>
      <c r="G46" s="169"/>
      <c r="H46" s="16" t="s">
        <v>73</v>
      </c>
      <c r="I46" s="17" t="s">
        <v>74</v>
      </c>
      <c r="J46" s="36"/>
    </row>
    <row r="47" spans="1:10" ht="16.2" thickBot="1" x14ac:dyDescent="0.35">
      <c r="A47" s="209" t="s">
        <v>82</v>
      </c>
      <c r="B47" s="210"/>
      <c r="C47" s="210"/>
      <c r="D47" s="210"/>
      <c r="E47" s="210"/>
      <c r="F47" s="210"/>
      <c r="G47" s="211"/>
      <c r="H47" s="22">
        <v>7</v>
      </c>
      <c r="I47" s="22">
        <v>0</v>
      </c>
      <c r="J47" s="36"/>
    </row>
    <row r="48" spans="1:10" ht="16.2" thickBot="1" x14ac:dyDescent="0.35">
      <c r="A48" s="209" t="s">
        <v>112</v>
      </c>
      <c r="B48" s="210"/>
      <c r="C48" s="210"/>
      <c r="D48" s="210"/>
      <c r="E48" s="210"/>
      <c r="F48" s="210"/>
      <c r="G48" s="211"/>
      <c r="H48" s="23">
        <v>8</v>
      </c>
      <c r="I48" s="23">
        <v>0</v>
      </c>
      <c r="J48" s="36"/>
    </row>
    <row r="49" spans="1:10" ht="16.2" thickBot="1" x14ac:dyDescent="0.35">
      <c r="A49" s="209" t="s">
        <v>67</v>
      </c>
      <c r="B49" s="210"/>
      <c r="C49" s="210"/>
      <c r="D49" s="210"/>
      <c r="E49" s="210"/>
      <c r="F49" s="210"/>
      <c r="G49" s="211"/>
      <c r="H49" s="23">
        <v>0</v>
      </c>
      <c r="I49" s="23">
        <v>0</v>
      </c>
      <c r="J49" s="36"/>
    </row>
    <row r="50" spans="1:10" ht="16.2" thickBot="1" x14ac:dyDescent="0.35">
      <c r="A50" s="209" t="s">
        <v>80</v>
      </c>
      <c r="B50" s="210"/>
      <c r="C50" s="210"/>
      <c r="D50" s="210"/>
      <c r="E50" s="210"/>
      <c r="F50" s="210"/>
      <c r="G50" s="211"/>
      <c r="H50" s="23">
        <v>6</v>
      </c>
      <c r="I50" s="23">
        <v>0</v>
      </c>
      <c r="J50" s="36"/>
    </row>
    <row r="51" spans="1:10" ht="16.2" thickBot="1" x14ac:dyDescent="0.35">
      <c r="A51" s="209" t="s">
        <v>81</v>
      </c>
      <c r="B51" s="210"/>
      <c r="C51" s="210"/>
      <c r="D51" s="210"/>
      <c r="E51" s="210"/>
      <c r="F51" s="210"/>
      <c r="G51" s="211"/>
      <c r="H51" s="23">
        <v>0</v>
      </c>
      <c r="I51" s="24">
        <f>+I7</f>
        <v>3</v>
      </c>
      <c r="J51" s="36"/>
    </row>
    <row r="52" spans="1:10" ht="18" x14ac:dyDescent="0.3">
      <c r="A52" s="174" t="s">
        <v>75</v>
      </c>
      <c r="B52" s="161"/>
      <c r="C52" s="161"/>
      <c r="D52" s="161"/>
      <c r="E52" s="161"/>
      <c r="F52" s="162"/>
      <c r="G52" s="25">
        <f>H52+I52</f>
        <v>24</v>
      </c>
      <c r="H52" s="26">
        <f>SUM(H47:H51)</f>
        <v>21</v>
      </c>
      <c r="I52" s="26">
        <f>SUM(I47:I51)</f>
        <v>3</v>
      </c>
      <c r="J52" s="36"/>
    </row>
    <row r="53" spans="1:10" ht="13.8" x14ac:dyDescent="0.3">
      <c r="G53" s="37">
        <f>+J7-G52</f>
        <v>0</v>
      </c>
      <c r="H53" s="37">
        <f>+E7-H52</f>
        <v>0</v>
      </c>
      <c r="I53" s="37">
        <f>+I7-I52</f>
        <v>0</v>
      </c>
    </row>
    <row r="54" spans="1:10" ht="13.8" x14ac:dyDescent="0.3"/>
    <row r="55" spans="1:10" ht="13.8" x14ac:dyDescent="0.3"/>
  </sheetData>
  <mergeCells count="87">
    <mergeCell ref="A19:C19"/>
    <mergeCell ref="D19:E19"/>
    <mergeCell ref="F19:G19"/>
    <mergeCell ref="A20:C20"/>
    <mergeCell ref="D20:E20"/>
    <mergeCell ref="F20:G20"/>
    <mergeCell ref="A16:I16"/>
    <mergeCell ref="A17:I17"/>
    <mergeCell ref="A18:C18"/>
    <mergeCell ref="D18:E18"/>
    <mergeCell ref="F18:G18"/>
    <mergeCell ref="A10:I11"/>
    <mergeCell ref="A15:I15"/>
    <mergeCell ref="A12:I12"/>
    <mergeCell ref="A14:I14"/>
    <mergeCell ref="A13:I13"/>
    <mergeCell ref="A1:I1"/>
    <mergeCell ref="A2:C2"/>
    <mergeCell ref="D2:I2"/>
    <mergeCell ref="A3:I3"/>
    <mergeCell ref="C4:D4"/>
    <mergeCell ref="E4:G4"/>
    <mergeCell ref="H4:I4"/>
    <mergeCell ref="A4:B4"/>
    <mergeCell ref="A39:I39"/>
    <mergeCell ref="A50:G50"/>
    <mergeCell ref="A51:G51"/>
    <mergeCell ref="A52:F52"/>
    <mergeCell ref="A5:B5"/>
    <mergeCell ref="A6:B6"/>
    <mergeCell ref="A7:D7"/>
    <mergeCell ref="A8:D8"/>
    <mergeCell ref="A40:D40"/>
    <mergeCell ref="E40:H40"/>
    <mergeCell ref="A9:D9"/>
    <mergeCell ref="C5:I5"/>
    <mergeCell ref="C6:I6"/>
    <mergeCell ref="E7:G7"/>
    <mergeCell ref="E8:I8"/>
    <mergeCell ref="E9:I9"/>
    <mergeCell ref="A38:I38"/>
    <mergeCell ref="A36:D36"/>
    <mergeCell ref="E36:H36"/>
    <mergeCell ref="A37:D37"/>
    <mergeCell ref="E37:H37"/>
    <mergeCell ref="G28:I28"/>
    <mergeCell ref="G33:I33"/>
    <mergeCell ref="A33:F33"/>
    <mergeCell ref="A34:I34"/>
    <mergeCell ref="A35:I35"/>
    <mergeCell ref="A28:F28"/>
    <mergeCell ref="A29:F29"/>
    <mergeCell ref="G29:I29"/>
    <mergeCell ref="A30:F30"/>
    <mergeCell ref="G30:I30"/>
    <mergeCell ref="A31:F31"/>
    <mergeCell ref="G31:I31"/>
    <mergeCell ref="A32:F32"/>
    <mergeCell ref="G32:I32"/>
    <mergeCell ref="A24:I24"/>
    <mergeCell ref="A25:F25"/>
    <mergeCell ref="G25:I25"/>
    <mergeCell ref="A26:F26"/>
    <mergeCell ref="G26:I26"/>
    <mergeCell ref="A27:F27"/>
    <mergeCell ref="G27:I27"/>
    <mergeCell ref="A41:D41"/>
    <mergeCell ref="E41:H41"/>
    <mergeCell ref="A43:D43"/>
    <mergeCell ref="E43:H43"/>
    <mergeCell ref="A44:I44"/>
    <mergeCell ref="A42:D42"/>
    <mergeCell ref="E42:H42"/>
    <mergeCell ref="A45:G46"/>
    <mergeCell ref="H45:I45"/>
    <mergeCell ref="A47:G47"/>
    <mergeCell ref="A48:G48"/>
    <mergeCell ref="A49:G49"/>
    <mergeCell ref="F21:G21"/>
    <mergeCell ref="A23:C23"/>
    <mergeCell ref="D23:E23"/>
    <mergeCell ref="F23:G23"/>
    <mergeCell ref="A22:C22"/>
    <mergeCell ref="D22:E22"/>
    <mergeCell ref="F22:G22"/>
    <mergeCell ref="A21:C21"/>
    <mergeCell ref="D21:E21"/>
  </mergeCells>
  <dataValidations count="1">
    <dataValidation type="list" allowBlank="1" showInputMessage="1" showErrorMessage="1" prompt="Seleccione un recurso" sqref="A26:A33" xr:uid="{7B8F7F4A-050C-487F-81B0-540B2E5CF524}">
      <formula1>$N$4:$N$9</formula1>
    </dataValidation>
  </dataValidations>
  <hyperlinks>
    <hyperlink ref="I37" r:id="rId1" xr:uid="{E3B71D43-049D-4B20-A772-A5C4B46AB0C9}"/>
  </hyperlinks>
  <pageMargins left="0.7" right="0.7" top="0.75" bottom="0.75" header="0" footer="0"/>
  <pageSetup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Introducción</vt:lpstr>
      <vt:lpstr>Empatía</vt:lpstr>
      <vt:lpstr>Creación y Co-creación</vt:lpstr>
      <vt:lpstr>Acción y Mediación</vt:lpstr>
      <vt:lpstr>Hallazgos</vt:lpstr>
      <vt:lpstr>Transferencia y retroalimentaci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Experiencia 1</dc:creator>
  <cp:lastModifiedBy>Usuario</cp:lastModifiedBy>
  <dcterms:created xsi:type="dcterms:W3CDTF">2022-05-24T20:39:01Z</dcterms:created>
  <dcterms:modified xsi:type="dcterms:W3CDTF">2024-08-10T18:01:05Z</dcterms:modified>
</cp:coreProperties>
</file>